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חוברת_עבודה_זו" defaultThemeVersion="124226"/>
  <mc:AlternateContent xmlns:mc="http://schemas.openxmlformats.org/markup-compatibility/2006">
    <mc:Choice Requires="x15">
      <x15ac:absPath xmlns:x15ac="http://schemas.microsoft.com/office/spreadsheetml/2010/11/ac" url="https://d.docs.live.net/12862c5ca51e6007/1. Private/1. הדרכה כלכלית/פריטי ידע/"/>
    </mc:Choice>
  </mc:AlternateContent>
  <xr:revisionPtr revIDLastSave="451" documentId="8_{F3673293-042E-4FE8-9A66-DE9A3F2375A5}" xr6:coauthVersionLast="47" xr6:coauthVersionMax="47" xr10:uidLastSave="{06CEAABA-E63D-4708-B9D5-9E6F9EE401EE}"/>
  <bookViews>
    <workbookView xWindow="-110" yWindow="-110" windowWidth="19420" windowHeight="10300" tabRatio="807" activeTab="4" xr2:uid="{53052BB3-841E-4084-9D86-478F28333C48}"/>
  </bookViews>
  <sheets>
    <sheet name="מדריך למשתמשת" sheetId="55" r:id="rId1"/>
    <sheet name="פרטים כלליים" sheetId="31" r:id="rId2"/>
    <sheet name="יעדים" sheetId="37" r:id="rId3"/>
    <sheet name="מאזן והשקעות" sheetId="54" r:id="rId4"/>
    <sheet name="מעקב תזרים" sheetId="7" r:id="rId5"/>
  </sheets>
  <definedNames>
    <definedName name="totalExpenseActual" localSheetId="2">SUM(#REF!) - SUM(#REF!) - SUM(#REF!) - SUM(#REF!) - SUM(#REF!) - SUM(#REF!) - SUM(#REF!) - SUM(#REF!) - SUM(#REF!) - SUM(#REF!) - SUM(#REF!) - SUM(#REF!) - SUM(#REF!)</definedName>
    <definedName name="totalExpenseActual" localSheetId="1">SUM(#REF!) - SUM(#REF!) - SUM(#REF!) - SUM(#REF!) - SUM(#REF!) - SUM(#REF!) - SUM(#REF!) - SUM(#REF!) - SUM(#REF!) - SUM(#REF!) - SUM(#REF!) - SUM(#REF!) - SUM(#REF!)</definedName>
    <definedName name="totalExpenseActual">SUM(#REF!) - SUM(#REF!) - SUM(#REF!) - SUM(#REF!) - SUM(#REF!) - SUM(#REF!) - SUM(#REF!) - SUM(#REF!) - SUM(#REF!) - SUM(#REF!) - SUM(#REF!) - SUM(#REF!) - SUM(#REF!)</definedName>
    <definedName name="totalExpenseProjected" localSheetId="2">SUM(#REF!) - SUM(#REF!) - SUM(#REF!) - SUM(#REF!) - SUM(#REF!) - SUM(#REF!) - SUM(#REF!) - SUM(#REF!) - SUM(#REF!) - SUM(#REF!) - SUM(#REF!) - SUM(#REF!) - SUM(#REF!)</definedName>
    <definedName name="totalExpenseProjected" localSheetId="1">SUM(#REF!) - SUM(#REF!) - SUM(#REF!) - SUM(#REF!) - SUM(#REF!) - SUM(#REF!) - SUM(#REF!) - SUM(#REF!) - SUM(#REF!) - SUM(#REF!) - SUM(#REF!) - SUM(#REF!) - SUM(#REF!)</definedName>
    <definedName name="totalExpenseProjected">SUM(#REF!) - SUM(#REF!) - SUM(#REF!) - SUM(#REF!) - SUM(#REF!) - SUM(#REF!) - SUM(#REF!) - SUM(#REF!) - SUM(#REF!) - SUM(#REF!) - SUM(#REF!) - SUM(#REF!) - SUM(#REF!)</definedName>
    <definedName name="_xlnm.Print_Area" localSheetId="2">יעדים!$A$1:$E$8</definedName>
    <definedName name="_xlnm.Print_Area" localSheetId="4">'מעקב תזרים'!$A$2:$I$101</definedName>
    <definedName name="_xlnm.Print_Area" localSheetId="1">'פרטים כלליים'!$A$2:$D$6</definedName>
    <definedName name="_xlnm.Print_Titles" localSheetId="4">'מעקב תזרים'!$2:$6</definedName>
    <definedName name="גגגגגג">SUM(#REF!) - SUM(#REF!) - SUM(#REF!) - SUM(#REF!) - SUM(#REF!) - SUM(#REF!) - SUM(#REF!) - SUM(#REF!) - SUM(#REF!) - SUM(#REF!) - SUM(#REF!) - SUM(#REF!) - SUM(#REF!)</definedName>
    <definedName name="מעקב">SUM(#REF!) - SUM(#REF!) - SUM(#REF!) - SUM(#REF!) - SUM(#REF!) - SUM(#REF!) - SUM(#REF!) - SUM(#REF!) - SUM(#REF!) - SUM(#REF!) - SUM(#REF!) - SUM(#REF!) - SUM(#REF!)</definedName>
    <definedName name="עע">SUM(#REF!) - SUM(#REF!) - SUM(#REF!) - SUM(#REF!) - SUM(#REF!) - SUM(#REF!) - SUM(#REF!) - SUM(#REF!) - SUM(#REF!) - SUM(#REF!) - SUM(#REF!) - SUM(#REF!) - SUM(#REF!)</definedName>
    <definedName name="פרישה">SUM(#REF!) - SUM(#REF!) - SUM(#REF!) - SUM(#REF!) - SUM(#REF!) - SUM(#REF!) - SUM(#REF!) - SUM(#REF!) - SUM(#REF!) - SUM(#REF!) - SUM(#REF!) - SUM(#REF!) - SUM(#REF!)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7" l="1"/>
  <c r="D5" i="7"/>
  <c r="H16" i="54"/>
  <c r="H17" i="54"/>
  <c r="H18" i="54"/>
  <c r="H19" i="54"/>
  <c r="H20" i="54"/>
  <c r="H21" i="54"/>
  <c r="H22" i="54"/>
  <c r="H23" i="54"/>
  <c r="H15" i="54"/>
  <c r="E24" i="54"/>
  <c r="D78" i="7"/>
  <c r="D96" i="7"/>
  <c r="D95" i="7"/>
  <c r="D94" i="7"/>
  <c r="D93" i="7"/>
  <c r="D92" i="7"/>
  <c r="D91" i="7"/>
  <c r="D90" i="7"/>
  <c r="D89" i="7"/>
  <c r="D88" i="7"/>
  <c r="D87" i="7"/>
  <c r="D86" i="7"/>
  <c r="D85" i="7"/>
  <c r="D84" i="7"/>
  <c r="D83" i="7"/>
  <c r="D82" i="7"/>
  <c r="D81" i="7"/>
  <c r="D80" i="7"/>
  <c r="D79" i="7"/>
  <c r="D77" i="7"/>
  <c r="D72" i="7"/>
  <c r="D71" i="7"/>
  <c r="D70" i="7"/>
  <c r="D69" i="7"/>
  <c r="D68" i="7"/>
  <c r="D67" i="7"/>
  <c r="D66" i="7"/>
  <c r="D65" i="7"/>
  <c r="D64" i="7"/>
  <c r="D63" i="7"/>
  <c r="D62" i="7"/>
  <c r="D61" i="7"/>
  <c r="D60" i="7"/>
  <c r="D59" i="7"/>
  <c r="D58" i="7"/>
  <c r="D57" i="7"/>
  <c r="D56" i="7"/>
  <c r="D55" i="7"/>
  <c r="D54" i="7"/>
  <c r="D53" i="7"/>
  <c r="D52" i="7"/>
  <c r="D51" i="7"/>
  <c r="D50" i="7"/>
  <c r="D49" i="7"/>
  <c r="D48" i="7"/>
  <c r="D47" i="7"/>
  <c r="D46" i="7"/>
  <c r="D45" i="7"/>
  <c r="D44" i="7"/>
  <c r="D43" i="7"/>
  <c r="D42" i="7"/>
  <c r="D41" i="7"/>
  <c r="D40" i="7"/>
  <c r="D39" i="7"/>
  <c r="D38" i="7"/>
  <c r="D37" i="7"/>
  <c r="D36" i="7"/>
  <c r="D35" i="7"/>
  <c r="D34" i="7"/>
  <c r="D33" i="7"/>
  <c r="D32" i="7"/>
  <c r="D31" i="7"/>
  <c r="D30" i="7"/>
  <c r="D29" i="7"/>
  <c r="D28" i="7"/>
  <c r="D27" i="7"/>
  <c r="D26" i="7"/>
  <c r="D25" i="7"/>
  <c r="D24" i="7"/>
  <c r="D23" i="7"/>
  <c r="D22" i="7"/>
  <c r="D21" i="7"/>
  <c r="D20" i="7"/>
  <c r="D15" i="7"/>
  <c r="D14" i="7"/>
  <c r="D13" i="7"/>
  <c r="D12" i="7"/>
  <c r="D11" i="7"/>
  <c r="D10" i="7"/>
  <c r="D9" i="7"/>
  <c r="D8" i="7"/>
  <c r="J74" i="7"/>
  <c r="K74" i="7"/>
  <c r="L74" i="7"/>
  <c r="M74" i="7"/>
  <c r="N74" i="7"/>
  <c r="O74" i="7"/>
  <c r="P74" i="7"/>
  <c r="F16" i="7"/>
  <c r="F5" i="7" s="1"/>
  <c r="G16" i="7"/>
  <c r="G5" i="7" s="1"/>
  <c r="H16" i="7"/>
  <c r="H5" i="7" s="1"/>
  <c r="I16" i="7"/>
  <c r="I5" i="7" s="1"/>
  <c r="J16" i="7"/>
  <c r="J5" i="7" s="1"/>
  <c r="K16" i="7"/>
  <c r="K5" i="7" s="1"/>
  <c r="L16" i="7"/>
  <c r="L5" i="7" s="1"/>
  <c r="M16" i="7"/>
  <c r="M5" i="7" s="1"/>
  <c r="N16" i="7"/>
  <c r="N5" i="7" s="1"/>
  <c r="O16" i="7"/>
  <c r="O5" i="7" s="1"/>
  <c r="P16" i="7"/>
  <c r="P5" i="7" s="1"/>
  <c r="E11" i="54"/>
  <c r="C32" i="54"/>
  <c r="C33" i="54" s="1"/>
  <c r="C34" i="54" s="1"/>
  <c r="D24" i="54"/>
  <c r="AM76" i="7"/>
  <c r="AL76" i="7"/>
  <c r="AK76" i="7"/>
  <c r="E16" i="7"/>
  <c r="E5" i="7" s="1"/>
  <c r="AK77" i="7"/>
  <c r="AL84" i="7"/>
  <c r="AK90" i="7"/>
  <c r="AK93" i="7"/>
  <c r="AL96" i="7"/>
  <c r="AK79" i="7"/>
  <c r="AL92" i="7"/>
  <c r="AL82" i="7"/>
  <c r="AL91" i="7"/>
  <c r="AL88" i="7"/>
  <c r="AL86" i="7"/>
  <c r="AM86" i="7"/>
  <c r="AK86" i="7"/>
  <c r="AL78" i="7"/>
  <c r="AK94" i="7"/>
  <c r="AM91" i="7"/>
  <c r="AK91" i="7"/>
  <c r="AM81" i="7"/>
  <c r="AK80" i="7"/>
  <c r="AK92" i="7"/>
  <c r="AM92" i="7"/>
  <c r="AK82" i="7"/>
  <c r="AL94" i="7"/>
  <c r="AL83" i="7"/>
  <c r="AK83" i="7"/>
  <c r="AM83" i="7"/>
  <c r="AM96" i="7"/>
  <c r="AK96" i="7"/>
  <c r="AL80" i="7"/>
  <c r="AM80" i="7"/>
  <c r="AL90" i="7"/>
  <c r="AM90" i="7"/>
  <c r="AL95" i="7"/>
  <c r="AK95" i="7"/>
  <c r="AM95" i="7"/>
  <c r="AM79" i="7"/>
  <c r="AL79" i="7"/>
  <c r="AK84" i="7"/>
  <c r="AM84" i="7"/>
  <c r="AL89" i="7"/>
  <c r="AM89" i="7"/>
  <c r="AK89" i="7"/>
  <c r="AK81" i="7"/>
  <c r="AL81" i="7"/>
  <c r="AL87" i="7"/>
  <c r="AK87" i="7"/>
  <c r="AM94" i="7"/>
  <c r="AM82" i="7"/>
  <c r="AL85" i="7"/>
  <c r="AK85" i="7"/>
  <c r="AK78" i="7"/>
  <c r="AM78" i="7" s="1"/>
  <c r="AK88" i="7"/>
  <c r="AM88" i="7"/>
  <c r="AM85" i="7"/>
  <c r="AM87" i="7"/>
  <c r="AM77" i="7"/>
  <c r="AM93" i="7"/>
  <c r="AL77" i="7"/>
  <c r="AL93" i="7"/>
  <c r="F74" i="7"/>
  <c r="E74" i="7"/>
  <c r="E6" i="7" s="1"/>
  <c r="E103" i="7" s="1"/>
  <c r="I74" i="7"/>
  <c r="H74" i="7"/>
  <c r="G74" i="7"/>
  <c r="H24" i="54" l="1"/>
  <c r="D26" i="54"/>
  <c r="I2" i="54" s="1"/>
  <c r="E102" i="7"/>
  <c r="E104" i="7"/>
  <c r="E101" i="7"/>
  <c r="E100" i="7"/>
  <c r="E4" i="7"/>
  <c r="D74" i="7"/>
  <c r="D16" i="7"/>
  <c r="F97" i="7"/>
  <c r="F6" i="7" l="1"/>
  <c r="G97" i="7"/>
  <c r="G6" i="7" s="1"/>
  <c r="G101" i="7" l="1"/>
  <c r="G102" i="7"/>
  <c r="G103" i="7"/>
  <c r="G100" i="7"/>
  <c r="G104" i="7"/>
  <c r="F100" i="7"/>
  <c r="F102" i="7"/>
  <c r="F104" i="7"/>
  <c r="F103" i="7"/>
  <c r="F101" i="7"/>
  <c r="G4" i="7"/>
  <c r="F4" i="7"/>
  <c r="H97" i="7"/>
  <c r="I97" i="7"/>
  <c r="I6" i="7" s="1"/>
  <c r="I4" i="7" l="1"/>
  <c r="I100" i="7"/>
  <c r="I104" i="7"/>
  <c r="I102" i="7"/>
  <c r="I103" i="7"/>
  <c r="I101" i="7"/>
  <c r="H6" i="7"/>
  <c r="J97" i="7"/>
  <c r="J6" i="7" s="1"/>
  <c r="J4" i="7" l="1"/>
  <c r="J100" i="7"/>
  <c r="J104" i="7"/>
  <c r="J101" i="7"/>
  <c r="J102" i="7"/>
  <c r="J103" i="7"/>
  <c r="H102" i="7"/>
  <c r="H103" i="7"/>
  <c r="H104" i="7"/>
  <c r="H100" i="7"/>
  <c r="H101" i="7"/>
  <c r="H4" i="7"/>
  <c r="K97" i="7"/>
  <c r="K6" i="7" s="1"/>
  <c r="K4" i="7" l="1"/>
  <c r="K103" i="7"/>
  <c r="K100" i="7"/>
  <c r="K104" i="7"/>
  <c r="K101" i="7"/>
  <c r="K102" i="7"/>
  <c r="L97" i="7"/>
  <c r="L6" i="7" s="1"/>
  <c r="L4" i="7" l="1"/>
  <c r="L103" i="7"/>
  <c r="L104" i="7"/>
  <c r="L101" i="7"/>
  <c r="L102" i="7"/>
  <c r="L100" i="7"/>
  <c r="M97" i="7"/>
  <c r="M6" i="7" s="1"/>
  <c r="M4" i="7" l="1"/>
  <c r="M102" i="7"/>
  <c r="M103" i="7"/>
  <c r="M100" i="7"/>
  <c r="M104" i="7"/>
  <c r="M101" i="7"/>
  <c r="N97" i="7"/>
  <c r="N6" i="7" s="1"/>
  <c r="N4" i="7" l="1"/>
  <c r="N102" i="7"/>
  <c r="N103" i="7"/>
  <c r="N100" i="7"/>
  <c r="N104" i="7"/>
  <c r="N101" i="7"/>
  <c r="O97" i="7"/>
  <c r="O6" i="7" s="1"/>
  <c r="O4" i="7" l="1"/>
  <c r="O102" i="7"/>
  <c r="O103" i="7"/>
  <c r="O100" i="7"/>
  <c r="O104" i="7"/>
  <c r="O101" i="7"/>
  <c r="P97" i="7"/>
  <c r="P6" i="7" l="1"/>
  <c r="D97" i="7"/>
  <c r="P102" i="7" l="1"/>
  <c r="P100" i="7"/>
  <c r="P104" i="7"/>
  <c r="P103" i="7"/>
  <c r="P101" i="7"/>
  <c r="P4" i="7"/>
  <c r="D4" i="7" s="1"/>
  <c r="D100" i="7" l="1"/>
  <c r="D104" i="7"/>
  <c r="D102" i="7"/>
  <c r="D103" i="7"/>
  <c r="D101" i="7"/>
</calcChain>
</file>

<file path=xl/sharedStrings.xml><?xml version="1.0" encoding="utf-8"?>
<sst xmlns="http://schemas.openxmlformats.org/spreadsheetml/2006/main" count="199" uniqueCount="180">
  <si>
    <t>קצבת ילדים</t>
  </si>
  <si>
    <t>חשמל</t>
  </si>
  <si>
    <t>ביטוח רפואי פרטי</t>
  </si>
  <si>
    <t>ריבית חובה בבנק</t>
  </si>
  <si>
    <t xml:space="preserve"> סה"כ הכנסות</t>
  </si>
  <si>
    <t xml:space="preserve"> סה"כ הוצאות קבועות</t>
  </si>
  <si>
    <t>הוצאות קבועות</t>
  </si>
  <si>
    <t>הוצאות משתנות</t>
  </si>
  <si>
    <t>סיגריות</t>
  </si>
  <si>
    <t>יתרה</t>
  </si>
  <si>
    <t>הוצאות לא מתוכננות</t>
  </si>
  <si>
    <t>משכנתא</t>
  </si>
  <si>
    <t>מנוי מפעל הפיס</t>
  </si>
  <si>
    <t>ביטוח דירה</t>
  </si>
  <si>
    <t>עיתונים</t>
  </si>
  <si>
    <t>סוג הנכס</t>
  </si>
  <si>
    <t>ייעוד</t>
  </si>
  <si>
    <t>סה"כ שווי נוכחי נכסים</t>
  </si>
  <si>
    <t>תקשורת</t>
  </si>
  <si>
    <t>טלפון קווי</t>
  </si>
  <si>
    <t>טלפון נייד</t>
  </si>
  <si>
    <t>דיור</t>
  </si>
  <si>
    <t>ילדים וחינוך</t>
  </si>
  <si>
    <t>ביטוחים</t>
  </si>
  <si>
    <t>תחבורה</t>
  </si>
  <si>
    <t>טיפולים ורישוי</t>
  </si>
  <si>
    <t>תחבורה ציבורית</t>
  </si>
  <si>
    <t>עליות מימון ובנק</t>
  </si>
  <si>
    <t>חיסכון</t>
  </si>
  <si>
    <t>שונות</t>
  </si>
  <si>
    <t>מזונות</t>
  </si>
  <si>
    <t>נסיעות וחופשות</t>
  </si>
  <si>
    <t>מספרה</t>
  </si>
  <si>
    <t>תרופות/רפואה משלימה</t>
  </si>
  <si>
    <t>דלק</t>
  </si>
  <si>
    <t>ריבית</t>
  </si>
  <si>
    <t>גז</t>
  </si>
  <si>
    <t>שיעורי עזר</t>
  </si>
  <si>
    <t>אוניברסיטה</t>
  </si>
  <si>
    <t>קוסמטיקה טיפולים</t>
  </si>
  <si>
    <t>שמרטף</t>
  </si>
  <si>
    <t>מזומן ללא מעקב</t>
  </si>
  <si>
    <t>הערות</t>
  </si>
  <si>
    <t>יעדים</t>
  </si>
  <si>
    <t xml:space="preserve"> סה"כ הוצאות משתנות</t>
  </si>
  <si>
    <t>דצמבר</t>
  </si>
  <si>
    <t>נובמבר</t>
  </si>
  <si>
    <t>אוקטובר</t>
  </si>
  <si>
    <t>ספטמבר</t>
  </si>
  <si>
    <t>אוגוסט</t>
  </si>
  <si>
    <t>יולי</t>
  </si>
  <si>
    <t>יוני</t>
  </si>
  <si>
    <t>מאי</t>
  </si>
  <si>
    <t>אפריל</t>
  </si>
  <si>
    <t>פברואר</t>
  </si>
  <si>
    <t>ינואר</t>
  </si>
  <si>
    <t>פרטים אישיים</t>
  </si>
  <si>
    <t>בן הזוג</t>
  </si>
  <si>
    <t>בת הזוג</t>
  </si>
  <si>
    <t>כתובת</t>
  </si>
  <si>
    <t>מין</t>
  </si>
  <si>
    <t>גיל</t>
  </si>
  <si>
    <t>שם</t>
  </si>
  <si>
    <t>ילדים</t>
  </si>
  <si>
    <t>מצב משפחתי</t>
  </si>
  <si>
    <t>תחום העיסוק</t>
  </si>
  <si>
    <t>שם המעסיק</t>
  </si>
  <si>
    <t>תעסוקה</t>
  </si>
  <si>
    <t>דוא"ל</t>
  </si>
  <si>
    <t>טלפון נוסף</t>
  </si>
  <si>
    <t>מספר זהות</t>
  </si>
  <si>
    <t>פרטים כלליים</t>
  </si>
  <si>
    <t>©</t>
  </si>
  <si>
    <t>ועד בית/ מיסי ישוב</t>
  </si>
  <si>
    <t>קוסמטיקה מוצרים</t>
  </si>
  <si>
    <t>חניה/כביש 6</t>
  </si>
  <si>
    <t>ספרים וצעצועים</t>
  </si>
  <si>
    <t>עוזרת/גינון</t>
  </si>
  <si>
    <t>שם פרטי</t>
  </si>
  <si>
    <t>שם משפחה</t>
  </si>
  <si>
    <t>מים וביוב</t>
  </si>
  <si>
    <t>מתנות לאירועים</t>
  </si>
  <si>
    <t>יעד</t>
  </si>
  <si>
    <t>סכום כלכלי נדרש</t>
  </si>
  <si>
    <t>מועד לביצוע</t>
  </si>
  <si>
    <t>מספר אישי</t>
  </si>
  <si>
    <t>קצבאות נוספות</t>
  </si>
  <si>
    <t>הכנסה מנכס</t>
  </si>
  <si>
    <t>סיוע מההורים</t>
  </si>
  <si>
    <t>טיטולים ומוצרים לתינוק</t>
  </si>
  <si>
    <t>ימי הולדת משפחה</t>
  </si>
  <si>
    <t>כבלים</t>
  </si>
  <si>
    <t>מעון</t>
  </si>
  <si>
    <t>בי"ס- תשלומים קבועים בלבד</t>
  </si>
  <si>
    <t>סה"כ</t>
  </si>
  <si>
    <t xml:space="preserve">שווי נוכחי </t>
  </si>
  <si>
    <t>מאזן</t>
  </si>
  <si>
    <t>טיפולי שיניים</t>
  </si>
  <si>
    <t>דמי כיס</t>
  </si>
  <si>
    <t>אחר</t>
  </si>
  <si>
    <t>סדר חשיבות</t>
  </si>
  <si>
    <t>שנתיות - תקציבי</t>
  </si>
  <si>
    <t>גמישות מלא</t>
  </si>
  <si>
    <t>חצי גמישות</t>
  </si>
  <si>
    <t>לא גמישות</t>
  </si>
  <si>
    <t>הסעות</t>
  </si>
  <si>
    <t>ביגוד והנעלה שוטף</t>
  </si>
  <si>
    <t>תאריך לידה</t>
  </si>
  <si>
    <t>קייטנות קיץ וחזרה לבי"ס</t>
  </si>
  <si>
    <t>סופר</t>
  </si>
  <si>
    <t>התחייבויות קיימות</t>
  </si>
  <si>
    <t>סוג ההתחיבות</t>
  </si>
  <si>
    <t>סה"כ התחיבויות</t>
  </si>
  <si>
    <t>שווי נטו:</t>
  </si>
  <si>
    <t>יחס החזר</t>
  </si>
  <si>
    <t>מטרות לטווח הארוך</t>
  </si>
  <si>
    <t>קו אדום/חירום</t>
  </si>
  <si>
    <t>תקופת סיכון מקסימלי בחודשים</t>
  </si>
  <si>
    <t>סכום נדרש לחודש</t>
  </si>
  <si>
    <t>סה"כ כסף נדרש לגידור סיכונים</t>
  </si>
  <si>
    <t>20% אקסטרה</t>
  </si>
  <si>
    <t>סכום זמין להשקעה</t>
  </si>
  <si>
    <t>סך הכנסות</t>
  </si>
  <si>
    <t>סך הוצאות</t>
  </si>
  <si>
    <t>תשלום חודשי</t>
  </si>
  <si>
    <t>אינטרנט</t>
  </si>
  <si>
    <t>נטפליקס, דיסני, אפל</t>
  </si>
  <si>
    <t>ארנונה</t>
  </si>
  <si>
    <t>ביטוח חיים למשכנתה</t>
  </si>
  <si>
    <t>תמי 4</t>
  </si>
  <si>
    <t>מתנות ילדים (חברים, מורות וגננות)</t>
  </si>
  <si>
    <t>ביטוח מכוניות</t>
  </si>
  <si>
    <t>סופר פארם</t>
  </si>
  <si>
    <t>תאריך סיום</t>
  </si>
  <si>
    <t>החזר כסף להורים</t>
  </si>
  <si>
    <t>איביי וכו</t>
  </si>
  <si>
    <t>מוצרים לבית</t>
  </si>
  <si>
    <t>פיזיותרפיה</t>
  </si>
  <si>
    <t>שכירות</t>
  </si>
  <si>
    <t>חוגים</t>
  </si>
  <si>
    <t xml:space="preserve"> אוכל בחוץ+ בילויים</t>
  </si>
  <si>
    <t>שכר 1</t>
  </si>
  <si>
    <t>שכר 2</t>
  </si>
  <si>
    <t xml:space="preserve">מרץ </t>
  </si>
  <si>
    <t>הכנסה נוספת</t>
  </si>
  <si>
    <t>קופ:ח</t>
  </si>
  <si>
    <t>הלוואה 1</t>
  </si>
  <si>
    <t>הלוואה 2</t>
  </si>
  <si>
    <t>הלוואה 3</t>
  </si>
  <si>
    <t>הלוואה 4</t>
  </si>
  <si>
    <t>חיסכון 1</t>
  </si>
  <si>
    <t>חיסכון 2</t>
  </si>
  <si>
    <t>תקציב שנתי</t>
  </si>
  <si>
    <t>חודש</t>
  </si>
  <si>
    <t>שנתי</t>
  </si>
  <si>
    <t>ניתוחים</t>
  </si>
  <si>
    <t>יחס הוצאות להכנסות</t>
  </si>
  <si>
    <t>הוצאות קבועות מסך ההוצאות</t>
  </si>
  <si>
    <t>חיסכון מסך ההוצאות</t>
  </si>
  <si>
    <t>דיור מסך ההוצאות</t>
  </si>
  <si>
    <t>החזרי הלוואות מסך ההוצאות</t>
  </si>
  <si>
    <t>בית</t>
  </si>
  <si>
    <t>מגורים</t>
  </si>
  <si>
    <t>משכנתה</t>
  </si>
  <si>
    <t>נגל"ן</t>
  </si>
  <si>
    <t>השקעה</t>
  </si>
  <si>
    <t>ניירות ערך</t>
  </si>
  <si>
    <t>חיסכון ילדים</t>
  </si>
  <si>
    <t>יתרת חוב</t>
  </si>
  <si>
    <t>הגיליון "פרטים כלליים"</t>
  </si>
  <si>
    <t>ניתן למלא, לא חובה.</t>
  </si>
  <si>
    <t>מומלץ למלא לפחות את החלק של "מטרות לטווח הארוך". זה מאוד יעזור לנו להתפקס.</t>
  </si>
  <si>
    <t>03-3765908</t>
  </si>
  <si>
    <t>הגיליון "יעדים"</t>
  </si>
  <si>
    <t>כאן אנחנו רושמים הוצאות גדולות הצפויות בשנים הקרובות: החלפת רכב, בר/בת מצווה, שיפוץ וכו'</t>
  </si>
  <si>
    <t>הגיליון "מאזן והשקעות"</t>
  </si>
  <si>
    <t>הגיליון "מעקב הוצאות"</t>
  </si>
  <si>
    <t>את המטרות כדאי למלא בשיטת SMART - Speicifc, Measurable, Achievable, Relevant, Timely.
כלומר - ספציפי, מדיד, ניתן להשגה, רלבנטי לחיים שלנו ותחום בזמן.
למשל - אני רוצה לחסוך 200,000 בעשור הקרוב.</t>
  </si>
  <si>
    <t>כאן אנחנו מתחילים להיכנס לתכל'ס. ממלאים את הנכסים וההתחייבויות שלנו ומבינים כמה הון זמין יש לנו להשקעה.
מומלץ מאוד, בתא C31, למלא מה הוא הגובה של הסכום החודשי שנצטרך למקרה חירום, מקרה בו נאבד את העבודה. סכום זה מגדיר לנו את קרן החירום שלנו ונגרע מההון הזמין להשקעה.</t>
  </si>
  <si>
    <t>כאן ממלאים כל חודש את ההוצאות שלנו בכל סעיף וכמובן גם את הכנסות שלנו. אפשר לשנות את השמות של החודשים למעלה כך שאם התחלנו, למשל, בספטמבר: החודש הראשון יהיה ספטמבר. עמודה D נותנת לנו סיכום שנתי אז לא לכתוב בה כלום.
בשורות 62-73 יש לנו "הוצאות שנתיות". הדרך למלא את השורות האלה: אנחנו מחשבים את ההוצאה השנתית על כל סעיף ומחלקים אותה ב - 12. את התוצאה - ממלאים בכל התאים בשורה וכך אנו מקצים אוטומטית כסף לסעיפים האלה.
בסוף של הטבלה, בשורות 100-104 יש ניתוחים אוטומטיים של המצב שלנו. כשהקובץ ריק אז כל התאים בחלק הזה נותנים הודעת שגיאה אבל ברגע שמתחילים למלא - אפשר להוציא משם תובנות.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</si>
</sst>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6" formatCode="&quot;₪&quot;\ #,##0;[Red]&quot;₪&quot;\ \-#,##0"/>
    <numFmt numFmtId="44" formatCode="_ &quot;₪&quot;\ * #,##0.00_ ;_ &quot;₪&quot;\ * \-#,##0.00_ ;_ &quot;₪&quot;\ * &quot;-&quot;??_ ;_ @_ "/>
    <numFmt numFmtId="43" formatCode="_ * #,##0.00_ ;_ * \-#,##0.00_ ;_ * &quot;-&quot;??_ ;_ @_ "/>
    <numFmt numFmtId="164" formatCode="&quot;₪&quot;\ #,##0"/>
    <numFmt numFmtId="165" formatCode="_ * #,##0_ ;_ * \-#,##0_ ;_ * &quot;-&quot;??_ ;_ @_ "/>
    <numFmt numFmtId="166" formatCode="#,##0_ ;[Red]\-#,##0\ "/>
  </numFmts>
  <fonts count="38" x14ac:knownFonts="1">
    <font>
      <sz val="10"/>
      <name val="Arial"/>
      <charset val="177"/>
    </font>
    <font>
      <sz val="10"/>
      <name val="Arial"/>
      <family val="2"/>
    </font>
    <font>
      <sz val="8"/>
      <name val="Arial"/>
      <family val="2"/>
    </font>
    <font>
      <b/>
      <sz val="12"/>
      <name val="Arial"/>
      <family val="2"/>
    </font>
    <font>
      <sz val="12"/>
      <name val="Arial"/>
      <family val="2"/>
    </font>
    <font>
      <sz val="11"/>
      <name val="Arial"/>
      <family val="2"/>
    </font>
    <font>
      <b/>
      <sz val="11"/>
      <name val="Arial"/>
      <family val="2"/>
    </font>
    <font>
      <b/>
      <sz val="12"/>
      <color indexed="33"/>
      <name val="Miriam"/>
      <family val="2"/>
      <charset val="177"/>
    </font>
    <font>
      <sz val="20"/>
      <name val="Arial"/>
      <family val="2"/>
    </font>
    <font>
      <sz val="18"/>
      <name val="Arial"/>
      <family val="2"/>
    </font>
    <font>
      <sz val="16"/>
      <name val="Arial"/>
      <family val="2"/>
      <charset val="177"/>
    </font>
    <font>
      <sz val="10"/>
      <name val="Arial"/>
      <family val="2"/>
    </font>
    <font>
      <sz val="8"/>
      <name val="Arial"/>
      <family val="2"/>
    </font>
    <font>
      <sz val="11"/>
      <color theme="1"/>
      <name val="Arial"/>
      <family val="2"/>
      <charset val="177"/>
      <scheme val="minor"/>
    </font>
    <font>
      <sz val="10"/>
      <color theme="1" tint="0.499984740745262"/>
      <name val="Arial"/>
      <family val="2"/>
      <scheme val="minor"/>
    </font>
    <font>
      <u/>
      <sz val="10"/>
      <color theme="10"/>
      <name val="Arial"/>
      <family val="2"/>
    </font>
    <font>
      <b/>
      <sz val="11"/>
      <color rgb="FFFA7D00"/>
      <name val="Arial"/>
      <family val="2"/>
      <charset val="177"/>
      <scheme val="minor"/>
    </font>
    <font>
      <b/>
      <sz val="18"/>
      <color theme="3"/>
      <name val="Times New Roman"/>
      <family val="2"/>
      <charset val="177"/>
      <scheme val="major"/>
    </font>
    <font>
      <sz val="12"/>
      <color theme="1"/>
      <name val="Arial"/>
      <family val="2"/>
      <charset val="177"/>
      <scheme val="minor"/>
    </font>
    <font>
      <sz val="20"/>
      <color theme="1"/>
      <name val="Arial"/>
      <family val="2"/>
      <scheme val="minor"/>
    </font>
    <font>
      <sz val="12"/>
      <color rgb="FF7030A0"/>
      <name val="Arial"/>
      <family val="2"/>
      <scheme val="minor"/>
    </font>
    <font>
      <b/>
      <sz val="12"/>
      <name val="Arial"/>
      <family val="2"/>
      <scheme val="minor"/>
    </font>
    <font>
      <sz val="12"/>
      <color theme="1"/>
      <name val="Arial"/>
      <family val="2"/>
      <scheme val="minor"/>
    </font>
    <font>
      <sz val="12"/>
      <name val="Arial"/>
      <family val="2"/>
      <scheme val="minor"/>
    </font>
    <font>
      <sz val="16"/>
      <color theme="1"/>
      <name val="Arial"/>
      <family val="2"/>
      <charset val="177"/>
      <scheme val="minor"/>
    </font>
    <font>
      <b/>
      <sz val="12"/>
      <color theme="1"/>
      <name val="Arial"/>
      <family val="2"/>
      <scheme val="minor"/>
    </font>
    <font>
      <sz val="12"/>
      <color theme="1"/>
      <name val="Arial"/>
      <family val="2"/>
    </font>
    <font>
      <b/>
      <sz val="12"/>
      <color theme="1"/>
      <name val="Arial"/>
      <family val="2"/>
    </font>
    <font>
      <sz val="14"/>
      <name val="Arial"/>
      <family val="2"/>
      <scheme val="minor"/>
    </font>
    <font>
      <b/>
      <sz val="20"/>
      <color rgb="FF661244"/>
      <name val="Arial"/>
      <family val="2"/>
    </font>
    <font>
      <b/>
      <sz val="14"/>
      <color theme="1"/>
      <name val="Arial"/>
      <family val="2"/>
      <scheme val="minor"/>
    </font>
    <font>
      <b/>
      <sz val="14"/>
      <name val="Arial"/>
      <family val="2"/>
      <scheme val="minor"/>
    </font>
    <font>
      <u/>
      <sz val="11"/>
      <color theme="10"/>
      <name val="Arial"/>
      <family val="2"/>
      <scheme val="minor"/>
    </font>
    <font>
      <b/>
      <sz val="26"/>
      <name val="Arial"/>
      <family val="2"/>
    </font>
    <font>
      <b/>
      <sz val="12"/>
      <color rgb="FF7030A0"/>
      <name val="Arial"/>
      <family val="2"/>
      <scheme val="minor"/>
    </font>
    <font>
      <b/>
      <sz val="18"/>
      <name val="Arial"/>
      <family val="2"/>
      <scheme val="minor"/>
    </font>
    <font>
      <b/>
      <sz val="16"/>
      <name val="Arial"/>
      <family val="2"/>
      <scheme val="minor"/>
    </font>
    <font>
      <b/>
      <sz val="24"/>
      <name val="Arial"/>
      <family val="2"/>
    </font>
  </fonts>
  <fills count="11">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rgb="FFF2F2F2"/>
      </patternFill>
    </fill>
    <fill>
      <patternFill patternType="solid">
        <fgColor theme="0"/>
        <bgColor indexed="64"/>
      </patternFill>
    </fill>
    <fill>
      <patternFill patternType="solid">
        <fgColor theme="0" tint="-4.9989318521683403E-2"/>
        <bgColor indexed="64"/>
      </patternFill>
    </fill>
    <fill>
      <patternFill patternType="solid">
        <fgColor rgb="FFDAEEE2"/>
        <bgColor indexed="64"/>
      </patternFill>
    </fill>
    <fill>
      <patternFill patternType="solid">
        <fgColor rgb="FFE4CEE0"/>
        <bgColor indexed="64"/>
      </patternFill>
    </fill>
    <fill>
      <patternFill patternType="solid">
        <fgColor rgb="FFFFFF00"/>
        <bgColor indexed="64"/>
      </patternFill>
    </fill>
    <fill>
      <patternFill patternType="solid">
        <fgColor rgb="FFFAF4EA"/>
        <bgColor indexed="64"/>
      </patternFill>
    </fill>
  </fills>
  <borders count="69">
    <border>
      <left/>
      <right/>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style="thin">
        <color indexed="64"/>
      </left>
      <right/>
      <top/>
      <bottom/>
      <diagonal/>
    </border>
    <border>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ck">
        <color indexed="64"/>
      </right>
      <top style="thick">
        <color indexed="64"/>
      </top>
      <bottom style="thick">
        <color indexed="64"/>
      </bottom>
      <diagonal/>
    </border>
    <border>
      <left style="thin">
        <color indexed="64"/>
      </left>
      <right/>
      <top style="thin">
        <color indexed="64"/>
      </top>
      <bottom style="thin">
        <color indexed="64"/>
      </bottom>
      <diagonal/>
    </border>
    <border>
      <left style="thin">
        <color indexed="64"/>
      </left>
      <right/>
      <top style="thick">
        <color indexed="64"/>
      </top>
      <bottom style="thick">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7F7F7F"/>
      </left>
      <right style="thin">
        <color rgb="FF7F7F7F"/>
      </right>
      <top style="thin">
        <color rgb="FF7F7F7F"/>
      </top>
      <bottom style="thin">
        <color rgb="FF7F7F7F"/>
      </bottom>
      <diagonal/>
    </border>
    <border>
      <left style="medium">
        <color indexed="64"/>
      </left>
      <right/>
      <top style="thin">
        <color rgb="FF7F7F7F"/>
      </top>
      <bottom style="thin">
        <color rgb="FF7F7F7F"/>
      </bottom>
      <diagonal/>
    </border>
    <border>
      <left style="medium">
        <color indexed="64"/>
      </left>
      <right/>
      <top style="medium">
        <color indexed="64"/>
      </top>
      <bottom style="thin">
        <color rgb="FF7F7F7F"/>
      </bottom>
      <diagonal/>
    </border>
    <border>
      <left style="medium">
        <color indexed="64"/>
      </left>
      <right/>
      <top style="thin">
        <color rgb="FF7F7F7F"/>
      </top>
      <bottom style="medium">
        <color indexed="64"/>
      </bottom>
      <diagonal/>
    </border>
    <border>
      <left/>
      <right style="thin">
        <color indexed="64"/>
      </right>
      <top/>
      <bottom style="medium">
        <color indexed="64"/>
      </bottom>
      <diagonal/>
    </border>
  </borders>
  <cellStyleXfs count="28">
    <xf numFmtId="0" fontId="0" fillId="0" borderId="0"/>
    <xf numFmtId="0" fontId="13" fillId="3" borderId="0" applyNumberFormat="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4" fontId="13" fillId="0" borderId="0" applyFont="0" applyFill="0" applyBorder="0" applyAlignment="0" applyProtection="0"/>
    <xf numFmtId="0" fontId="7" fillId="0" borderId="0" applyNumberFormat="0">
      <alignment horizontal="right"/>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 fillId="0" borderId="0"/>
    <xf numFmtId="0" fontId="14" fillId="0" borderId="0"/>
    <xf numFmtId="0" fontId="13" fillId="0" borderId="0"/>
    <xf numFmtId="9" fontId="1"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0" fontId="15" fillId="0" borderId="0" applyNumberFormat="0" applyFill="0" applyBorder="0" applyAlignment="0" applyProtection="0"/>
    <xf numFmtId="0" fontId="16" fillId="4" borderId="64" applyNumberFormat="0" applyAlignment="0" applyProtection="0"/>
    <xf numFmtId="0" fontId="17" fillId="0" borderId="0" applyNumberFormat="0" applyFill="0" applyBorder="0" applyAlignment="0" applyProtection="0"/>
  </cellStyleXfs>
  <cellXfs count="338">
    <xf numFmtId="0" fontId="0" fillId="0" borderId="0" xfId="0"/>
    <xf numFmtId="0" fontId="4" fillId="2" borderId="0" xfId="0" applyFont="1" applyFill="1" applyAlignment="1">
      <alignment horizontal="right" readingOrder="1"/>
    </xf>
    <xf numFmtId="0" fontId="4" fillId="2" borderId="0" xfId="0" applyFont="1" applyFill="1" applyAlignment="1">
      <alignment wrapText="1" readingOrder="1"/>
    </xf>
    <xf numFmtId="0" fontId="4" fillId="2" borderId="0" xfId="0" applyFont="1" applyFill="1" applyAlignment="1">
      <alignment readingOrder="1"/>
    </xf>
    <xf numFmtId="0" fontId="4" fillId="2" borderId="0" xfId="0" applyFont="1" applyFill="1" applyAlignment="1">
      <alignment horizontal="center" vertical="center" readingOrder="1"/>
    </xf>
    <xf numFmtId="0" fontId="4" fillId="5" borderId="0" xfId="0" applyFont="1" applyFill="1" applyAlignment="1">
      <alignment horizontal="center"/>
    </xf>
    <xf numFmtId="0" fontId="18" fillId="0" borderId="0" xfId="8" applyFont="1" applyAlignment="1">
      <alignment horizontal="center"/>
    </xf>
    <xf numFmtId="164" fontId="5" fillId="5" borderId="0" xfId="0" applyNumberFormat="1" applyFont="1" applyFill="1" applyAlignment="1">
      <alignment horizontal="right"/>
    </xf>
    <xf numFmtId="0" fontId="5" fillId="0" borderId="0" xfId="0" applyFont="1" applyAlignment="1">
      <alignment horizontal="right"/>
    </xf>
    <xf numFmtId="0" fontId="5" fillId="2" borderId="0" xfId="0" applyFont="1" applyFill="1" applyAlignment="1">
      <alignment horizontal="right"/>
    </xf>
    <xf numFmtId="14" fontId="18" fillId="0" borderId="0" xfId="8" applyNumberFormat="1" applyFont="1" applyAlignment="1">
      <alignment horizontal="center"/>
    </xf>
    <xf numFmtId="9" fontId="18" fillId="0" borderId="0" xfId="21" applyFont="1" applyAlignment="1">
      <alignment horizontal="center"/>
    </xf>
    <xf numFmtId="0" fontId="4" fillId="0" borderId="0" xfId="0" applyFont="1" applyAlignment="1">
      <alignment horizontal="center"/>
    </xf>
    <xf numFmtId="0" fontId="8" fillId="2" borderId="0" xfId="0" applyFont="1" applyFill="1" applyAlignment="1">
      <alignment horizontal="center"/>
    </xf>
    <xf numFmtId="0" fontId="19" fillId="0" borderId="0" xfId="8" applyFont="1" applyAlignment="1">
      <alignment horizontal="center"/>
    </xf>
    <xf numFmtId="14" fontId="5" fillId="2" borderId="0" xfId="0" applyNumberFormat="1" applyFont="1" applyFill="1" applyAlignment="1">
      <alignment horizontal="center"/>
    </xf>
    <xf numFmtId="0" fontId="5" fillId="0" borderId="0" xfId="0" applyFont="1"/>
    <xf numFmtId="0" fontId="5" fillId="5" borderId="0" xfId="0" applyFont="1" applyFill="1" applyAlignment="1">
      <alignment horizontal="right"/>
    </xf>
    <xf numFmtId="164" fontId="5" fillId="5" borderId="5" xfId="0" applyNumberFormat="1" applyFont="1" applyFill="1" applyBorder="1" applyAlignment="1">
      <alignment horizontal="right"/>
    </xf>
    <xf numFmtId="0" fontId="9" fillId="0" borderId="0" xfId="0" applyFont="1"/>
    <xf numFmtId="0" fontId="4" fillId="2" borderId="1" xfId="0" applyFont="1" applyFill="1" applyBorder="1" applyAlignment="1" applyProtection="1">
      <alignment horizontal="right" readingOrder="1"/>
      <protection locked="0"/>
    </xf>
    <xf numFmtId="0" fontId="4" fillId="2" borderId="0" xfId="0" applyFont="1" applyFill="1" applyAlignment="1" applyProtection="1">
      <alignment horizontal="right" readingOrder="1"/>
      <protection locked="0"/>
    </xf>
    <xf numFmtId="0" fontId="4" fillId="2" borderId="0" xfId="0" applyFont="1" applyFill="1" applyAlignment="1" applyProtection="1">
      <alignment readingOrder="1"/>
      <protection locked="0"/>
    </xf>
    <xf numFmtId="0" fontId="5" fillId="5" borderId="5" xfId="0" applyFont="1" applyFill="1" applyBorder="1" applyAlignment="1">
      <alignment horizontal="right"/>
    </xf>
    <xf numFmtId="0" fontId="5" fillId="5" borderId="0" xfId="0" applyFont="1" applyFill="1"/>
    <xf numFmtId="0" fontId="1" fillId="0" borderId="0" xfId="0" applyFont="1"/>
    <xf numFmtId="0" fontId="0" fillId="2" borderId="0" xfId="0" applyFill="1"/>
    <xf numFmtId="0" fontId="4" fillId="6" borderId="1" xfId="0" applyFont="1" applyFill="1" applyBorder="1" applyAlignment="1" applyProtection="1">
      <alignment horizontal="right" readingOrder="2"/>
      <protection locked="0"/>
    </xf>
    <xf numFmtId="164" fontId="22" fillId="0" borderId="7" xfId="0" applyNumberFormat="1" applyFont="1" applyBorder="1" applyAlignment="1" applyProtection="1">
      <alignment horizontal="center"/>
      <protection locked="0"/>
    </xf>
    <xf numFmtId="164" fontId="4" fillId="0" borderId="7" xfId="0" applyNumberFormat="1" applyFont="1" applyBorder="1" applyAlignment="1" applyProtection="1">
      <alignment horizontal="center"/>
      <protection locked="0"/>
    </xf>
    <xf numFmtId="0" fontId="4" fillId="5" borderId="0" xfId="18" applyFont="1" applyFill="1" applyAlignment="1">
      <alignment horizontal="center"/>
    </xf>
    <xf numFmtId="0" fontId="18" fillId="0" borderId="0" xfId="16" applyFont="1" applyAlignment="1">
      <alignment horizontal="center"/>
    </xf>
    <xf numFmtId="0" fontId="24" fillId="6" borderId="5" xfId="16" applyFont="1" applyFill="1" applyBorder="1" applyAlignment="1">
      <alignment horizontal="center"/>
    </xf>
    <xf numFmtId="14" fontId="24" fillId="6" borderId="5" xfId="16" applyNumberFormat="1" applyFont="1" applyFill="1" applyBorder="1" applyAlignment="1">
      <alignment horizontal="center" readingOrder="1"/>
    </xf>
    <xf numFmtId="164" fontId="24" fillId="6" borderId="5" xfId="16" applyNumberFormat="1" applyFont="1" applyFill="1" applyBorder="1" applyAlignment="1">
      <alignment horizontal="center"/>
    </xf>
    <xf numFmtId="9" fontId="24" fillId="6" borderId="5" xfId="21" applyFont="1" applyFill="1" applyBorder="1" applyAlignment="1">
      <alignment horizontal="center" readingOrder="1"/>
    </xf>
    <xf numFmtId="0" fontId="24" fillId="2" borderId="5" xfId="16" applyFont="1" applyFill="1" applyBorder="1" applyAlignment="1">
      <alignment horizontal="center"/>
    </xf>
    <xf numFmtId="0" fontId="24" fillId="2" borderId="5" xfId="21" applyNumberFormat="1" applyFont="1" applyFill="1" applyBorder="1" applyAlignment="1">
      <alignment horizontal="center" readingOrder="1"/>
    </xf>
    <xf numFmtId="0" fontId="10" fillId="5" borderId="5" xfId="18" applyFont="1" applyFill="1" applyBorder="1" applyAlignment="1">
      <alignment horizontal="center"/>
    </xf>
    <xf numFmtId="0" fontId="4" fillId="5" borderId="0" xfId="18" applyFont="1" applyFill="1" applyAlignment="1">
      <alignment horizontal="right"/>
    </xf>
    <xf numFmtId="14" fontId="18" fillId="0" borderId="0" xfId="16" applyNumberFormat="1" applyFont="1" applyAlignment="1">
      <alignment horizontal="center"/>
    </xf>
    <xf numFmtId="0" fontId="4" fillId="0" borderId="0" xfId="18" applyFont="1" applyAlignment="1">
      <alignment horizontal="center"/>
    </xf>
    <xf numFmtId="0" fontId="23" fillId="2" borderId="0" xfId="0" applyFont="1" applyFill="1" applyAlignment="1">
      <alignment horizontal="center" vertical="center"/>
    </xf>
    <xf numFmtId="14" fontId="25" fillId="2" borderId="5" xfId="8" applyNumberFormat="1" applyFont="1" applyFill="1" applyBorder="1" applyAlignment="1">
      <alignment horizontal="center" vertical="center" readingOrder="1"/>
    </xf>
    <xf numFmtId="0" fontId="25" fillId="2" borderId="5" xfId="8" applyFont="1" applyFill="1" applyBorder="1" applyAlignment="1">
      <alignment horizontal="center" vertical="center"/>
    </xf>
    <xf numFmtId="0" fontId="23" fillId="0" borderId="5" xfId="0" applyFont="1" applyBorder="1" applyAlignment="1">
      <alignment horizontal="center" vertical="center"/>
    </xf>
    <xf numFmtId="0" fontId="27" fillId="8" borderId="1" xfId="0" applyFont="1" applyFill="1" applyBorder="1" applyAlignment="1" applyProtection="1">
      <alignment horizontal="center" vertical="center" readingOrder="1"/>
      <protection locked="0"/>
    </xf>
    <xf numFmtId="164" fontId="27" fillId="8" borderId="22" xfId="0" applyNumberFormat="1" applyFont="1" applyFill="1" applyBorder="1" applyAlignment="1" applyProtection="1">
      <alignment horizontal="center" wrapText="1"/>
      <protection locked="0"/>
    </xf>
    <xf numFmtId="164" fontId="27" fillId="7" borderId="6" xfId="0" applyNumberFormat="1" applyFont="1" applyFill="1" applyBorder="1" applyAlignment="1" applyProtection="1">
      <alignment horizontal="center" wrapText="1" readingOrder="1"/>
      <protection locked="0"/>
    </xf>
    <xf numFmtId="164" fontId="6" fillId="8" borderId="25" xfId="0" applyNumberFormat="1" applyFont="1" applyFill="1" applyBorder="1" applyAlignment="1">
      <alignment horizontal="right"/>
    </xf>
    <xf numFmtId="14" fontId="5" fillId="5" borderId="0" xfId="0" applyNumberFormat="1" applyFont="1" applyFill="1" applyAlignment="1">
      <alignment horizontal="center"/>
    </xf>
    <xf numFmtId="0" fontId="23" fillId="5" borderId="18" xfId="0" applyFont="1" applyFill="1" applyBorder="1" applyAlignment="1">
      <alignment horizontal="center" vertical="center"/>
    </xf>
    <xf numFmtId="0" fontId="6" fillId="8" borderId="27" xfId="0" applyFont="1" applyFill="1" applyBorder="1" applyAlignment="1">
      <alignment horizontal="right"/>
    </xf>
    <xf numFmtId="164" fontId="5" fillId="5" borderId="32" xfId="0" applyNumberFormat="1" applyFont="1" applyFill="1" applyBorder="1" applyAlignment="1">
      <alignment horizontal="right"/>
    </xf>
    <xf numFmtId="0" fontId="22" fillId="6" borderId="28" xfId="0" applyFont="1" applyFill="1" applyBorder="1" applyAlignment="1">
      <alignment horizontal="center" vertical="center"/>
    </xf>
    <xf numFmtId="0" fontId="22" fillId="6" borderId="44" xfId="0" applyFont="1" applyFill="1" applyBorder="1" applyAlignment="1">
      <alignment horizontal="center" vertical="center"/>
    </xf>
    <xf numFmtId="0" fontId="22" fillId="6" borderId="46" xfId="0" applyFont="1" applyFill="1" applyBorder="1" applyAlignment="1">
      <alignment horizontal="center" vertical="center"/>
    </xf>
    <xf numFmtId="164" fontId="4" fillId="0" borderId="47" xfId="0" applyNumberFormat="1" applyFont="1" applyBorder="1" applyAlignment="1" applyProtection="1">
      <alignment horizontal="center"/>
      <protection locked="0"/>
    </xf>
    <xf numFmtId="164" fontId="4" fillId="0" borderId="31" xfId="0" applyNumberFormat="1" applyFont="1" applyBorder="1" applyAlignment="1" applyProtection="1">
      <alignment horizontal="center"/>
      <protection locked="0"/>
    </xf>
    <xf numFmtId="164" fontId="4" fillId="0" borderId="43" xfId="0" applyNumberFormat="1" applyFont="1" applyBorder="1" applyAlignment="1" applyProtection="1">
      <alignment horizontal="center"/>
      <protection locked="0"/>
    </xf>
    <xf numFmtId="9" fontId="4" fillId="2" borderId="48" xfId="21" applyFont="1" applyFill="1" applyBorder="1" applyAlignment="1">
      <alignment horizontal="center" readingOrder="1"/>
    </xf>
    <xf numFmtId="17" fontId="24" fillId="2" borderId="5" xfId="16" applyNumberFormat="1" applyFont="1" applyFill="1" applyBorder="1" applyAlignment="1">
      <alignment horizontal="center"/>
    </xf>
    <xf numFmtId="165" fontId="24" fillId="2" borderId="5" xfId="2" applyNumberFormat="1" applyFont="1" applyFill="1" applyBorder="1" applyAlignment="1">
      <alignment horizontal="center" readingOrder="1"/>
    </xf>
    <xf numFmtId="9" fontId="4" fillId="2" borderId="5" xfId="21" applyFont="1" applyFill="1" applyBorder="1" applyAlignment="1">
      <alignment horizontal="center" readingOrder="1"/>
    </xf>
    <xf numFmtId="9" fontId="4" fillId="2" borderId="29" xfId="21" applyFont="1" applyFill="1" applyBorder="1" applyAlignment="1">
      <alignment horizontal="center" readingOrder="1"/>
    </xf>
    <xf numFmtId="0" fontId="22" fillId="4" borderId="65" xfId="26" applyFont="1" applyBorder="1" applyAlignment="1">
      <alignment horizontal="center" vertical="center" readingOrder="2"/>
    </xf>
    <xf numFmtId="0" fontId="5" fillId="0" borderId="5" xfId="0" applyFont="1" applyBorder="1" applyAlignment="1">
      <alignment horizontal="right"/>
    </xf>
    <xf numFmtId="0" fontId="5" fillId="5" borderId="22" xfId="0" applyFont="1" applyFill="1" applyBorder="1" applyAlignment="1">
      <alignment horizontal="right"/>
    </xf>
    <xf numFmtId="164" fontId="5" fillId="5" borderId="6" xfId="0" applyNumberFormat="1" applyFont="1" applyFill="1" applyBorder="1" applyAlignment="1">
      <alignment horizontal="right"/>
    </xf>
    <xf numFmtId="0" fontId="5" fillId="0" borderId="31" xfId="0" applyFont="1" applyBorder="1" applyAlignment="1">
      <alignment horizontal="right"/>
    </xf>
    <xf numFmtId="0" fontId="5" fillId="5" borderId="31" xfId="0" applyFont="1" applyFill="1" applyBorder="1" applyAlignment="1">
      <alignment horizontal="right"/>
    </xf>
    <xf numFmtId="10" fontId="5" fillId="5" borderId="0" xfId="0" applyNumberFormat="1" applyFont="1" applyFill="1" applyAlignment="1">
      <alignment horizontal="center"/>
    </xf>
    <xf numFmtId="0" fontId="5" fillId="0" borderId="31" xfId="0" applyFont="1" applyBorder="1"/>
    <xf numFmtId="9" fontId="5" fillId="5" borderId="0" xfId="0" applyNumberFormat="1" applyFont="1" applyFill="1" applyAlignment="1">
      <alignment horizontal="center"/>
    </xf>
    <xf numFmtId="0" fontId="5" fillId="5" borderId="47" xfId="0" applyFont="1" applyFill="1" applyBorder="1" applyAlignment="1">
      <alignment horizontal="right"/>
    </xf>
    <xf numFmtId="164" fontId="5" fillId="5" borderId="48" xfId="0" applyNumberFormat="1" applyFont="1" applyFill="1" applyBorder="1" applyAlignment="1">
      <alignment horizontal="right"/>
    </xf>
    <xf numFmtId="0" fontId="5" fillId="5" borderId="43" xfId="0" applyFont="1" applyFill="1" applyBorder="1" applyAlignment="1">
      <alignment horizontal="right" readingOrder="2"/>
    </xf>
    <xf numFmtId="165" fontId="4" fillId="2" borderId="0" xfId="0" applyNumberFormat="1" applyFont="1" applyFill="1" applyAlignment="1">
      <alignment readingOrder="1"/>
    </xf>
    <xf numFmtId="1" fontId="4" fillId="2" borderId="0" xfId="0" applyNumberFormat="1" applyFont="1" applyFill="1" applyAlignment="1">
      <alignment readingOrder="1"/>
    </xf>
    <xf numFmtId="165" fontId="24" fillId="2" borderId="5" xfId="5" applyNumberFormat="1" applyFont="1" applyFill="1" applyBorder="1" applyAlignment="1">
      <alignment horizontal="center" readingOrder="1"/>
    </xf>
    <xf numFmtId="10" fontId="5" fillId="5" borderId="0" xfId="21" applyNumberFormat="1" applyFont="1" applyFill="1" applyAlignment="1">
      <alignment horizontal="center"/>
    </xf>
    <xf numFmtId="0" fontId="27" fillId="8" borderId="4" xfId="0" applyFont="1" applyFill="1" applyBorder="1" applyAlignment="1" applyProtection="1">
      <alignment horizontal="center" vertical="center" readingOrder="1"/>
      <protection locked="0"/>
    </xf>
    <xf numFmtId="164" fontId="27" fillId="8" borderId="8" xfId="0" applyNumberFormat="1" applyFont="1" applyFill="1" applyBorder="1" applyAlignment="1" applyProtection="1">
      <alignment horizontal="center" vertical="center" readingOrder="1"/>
      <protection locked="0"/>
    </xf>
    <xf numFmtId="164" fontId="27" fillId="8" borderId="3" xfId="0" applyNumberFormat="1" applyFont="1" applyFill="1" applyBorder="1" applyAlignment="1" applyProtection="1">
      <alignment horizontal="center" vertical="center" readingOrder="1"/>
      <protection locked="0"/>
    </xf>
    <xf numFmtId="164" fontId="27" fillId="8" borderId="0" xfId="0" applyNumberFormat="1" applyFont="1" applyFill="1" applyAlignment="1" applyProtection="1">
      <alignment horizontal="center" vertical="center" readingOrder="1"/>
      <protection locked="0"/>
    </xf>
    <xf numFmtId="164" fontId="27" fillId="8" borderId="2" xfId="0" applyNumberFormat="1" applyFont="1" applyFill="1" applyBorder="1" applyAlignment="1" applyProtection="1">
      <alignment horizontal="center" vertical="center" readingOrder="1"/>
      <protection locked="0"/>
    </xf>
    <xf numFmtId="0" fontId="27" fillId="8" borderId="14" xfId="0" applyFont="1" applyFill="1" applyBorder="1" applyAlignment="1" applyProtection="1">
      <alignment horizontal="center" vertical="center" readingOrder="1"/>
      <protection locked="0"/>
    </xf>
    <xf numFmtId="164" fontId="27" fillId="8" borderId="15" xfId="0" applyNumberFormat="1" applyFont="1" applyFill="1" applyBorder="1" applyAlignment="1" applyProtection="1">
      <alignment horizontal="center" vertical="center" readingOrder="1"/>
      <protection locked="0"/>
    </xf>
    <xf numFmtId="164" fontId="27" fillId="8" borderId="59" xfId="0" applyNumberFormat="1" applyFont="1" applyFill="1" applyBorder="1" applyAlignment="1" applyProtection="1">
      <alignment horizontal="center" vertical="center" readingOrder="1"/>
      <protection locked="0"/>
    </xf>
    <xf numFmtId="0" fontId="4" fillId="5" borderId="23" xfId="0" applyFont="1" applyFill="1" applyBorder="1" applyAlignment="1" applyProtection="1">
      <alignment horizontal="center" vertical="center" readingOrder="1"/>
      <protection locked="0"/>
    </xf>
    <xf numFmtId="0" fontId="20" fillId="5" borderId="38" xfId="0" applyFont="1" applyFill="1" applyBorder="1" applyAlignment="1" applyProtection="1">
      <alignment horizontal="center" vertical="center"/>
      <protection locked="0"/>
    </xf>
    <xf numFmtId="0" fontId="20" fillId="5" borderId="24" xfId="0" applyFont="1" applyFill="1" applyBorder="1" applyAlignment="1" applyProtection="1">
      <alignment horizontal="center" vertical="center"/>
      <protection locked="0"/>
    </xf>
    <xf numFmtId="17" fontId="20" fillId="5" borderId="24" xfId="0" applyNumberFormat="1" applyFont="1" applyFill="1" applyBorder="1" applyAlignment="1" applyProtection="1">
      <alignment horizontal="center" vertical="center"/>
      <protection locked="0"/>
    </xf>
    <xf numFmtId="0" fontId="20" fillId="5" borderId="60" xfId="0" applyFont="1" applyFill="1" applyBorder="1" applyAlignment="1" applyProtection="1">
      <alignment horizontal="center" vertical="center"/>
      <protection locked="0"/>
    </xf>
    <xf numFmtId="0" fontId="4" fillId="6" borderId="4" xfId="0" applyFont="1" applyFill="1" applyBorder="1" applyAlignment="1" applyProtection="1">
      <alignment horizontal="right" readingOrder="2"/>
      <protection locked="0"/>
    </xf>
    <xf numFmtId="0" fontId="22" fillId="4" borderId="66" xfId="26" applyFont="1" applyBorder="1" applyAlignment="1">
      <alignment horizontal="center" vertical="center" readingOrder="2"/>
    </xf>
    <xf numFmtId="164" fontId="22" fillId="0" borderId="37" xfId="0" applyNumberFormat="1" applyFont="1" applyBorder="1" applyAlignment="1" applyProtection="1">
      <alignment horizontal="center"/>
      <protection locked="0"/>
    </xf>
    <xf numFmtId="164" fontId="22" fillId="0" borderId="54" xfId="0" applyNumberFormat="1" applyFont="1" applyBorder="1" applyAlignment="1" applyProtection="1">
      <alignment horizontal="center"/>
      <protection locked="0"/>
    </xf>
    <xf numFmtId="164" fontId="22" fillId="0" borderId="36" xfId="0" applyNumberFormat="1" applyFont="1" applyBorder="1" applyAlignment="1" applyProtection="1">
      <alignment horizontal="center"/>
      <protection locked="0"/>
    </xf>
    <xf numFmtId="0" fontId="4" fillId="6" borderId="14" xfId="0" applyFont="1" applyFill="1" applyBorder="1" applyAlignment="1" applyProtection="1">
      <alignment horizontal="right" readingOrder="2"/>
      <protection locked="0"/>
    </xf>
    <xf numFmtId="0" fontId="22" fillId="4" borderId="67" xfId="26" applyFont="1" applyBorder="1" applyAlignment="1">
      <alignment horizontal="center" vertical="center" readingOrder="2"/>
    </xf>
    <xf numFmtId="164" fontId="22" fillId="0" borderId="51" xfId="0" applyNumberFormat="1" applyFont="1" applyBorder="1" applyAlignment="1" applyProtection="1">
      <alignment horizontal="center"/>
      <protection locked="0"/>
    </xf>
    <xf numFmtId="164" fontId="22" fillId="0" borderId="17" xfId="0" applyNumberFormat="1" applyFont="1" applyBorder="1" applyAlignment="1" applyProtection="1">
      <alignment horizontal="center"/>
      <protection locked="0"/>
    </xf>
    <xf numFmtId="164" fontId="27" fillId="8" borderId="42" xfId="0" applyNumberFormat="1" applyFont="1" applyFill="1" applyBorder="1" applyAlignment="1" applyProtection="1">
      <alignment horizontal="center" wrapText="1"/>
      <protection locked="0"/>
    </xf>
    <xf numFmtId="164" fontId="4" fillId="0" borderId="37" xfId="0" applyNumberFormat="1" applyFont="1" applyBorder="1" applyAlignment="1" applyProtection="1">
      <alignment horizontal="center"/>
      <protection locked="0"/>
    </xf>
    <xf numFmtId="164" fontId="4" fillId="0" borderId="54" xfId="0" applyNumberFormat="1" applyFont="1" applyBorder="1" applyAlignment="1" applyProtection="1">
      <alignment horizontal="center"/>
      <protection locked="0"/>
    </xf>
    <xf numFmtId="164" fontId="4" fillId="0" borderId="36" xfId="0" applyNumberFormat="1" applyFont="1" applyBorder="1" applyAlignment="1" applyProtection="1">
      <alignment horizontal="center"/>
      <protection locked="0"/>
    </xf>
    <xf numFmtId="164" fontId="4" fillId="0" borderId="51" xfId="0" applyNumberFormat="1" applyFont="1" applyBorder="1" applyAlignment="1" applyProtection="1">
      <alignment horizontal="center"/>
      <protection locked="0"/>
    </xf>
    <xf numFmtId="164" fontId="4" fillId="0" borderId="17" xfId="0" applyNumberFormat="1" applyFont="1" applyBorder="1" applyAlignment="1" applyProtection="1">
      <alignment horizontal="center"/>
      <protection locked="0"/>
    </xf>
    <xf numFmtId="164" fontId="27" fillId="7" borderId="21" xfId="0" applyNumberFormat="1" applyFont="1" applyFill="1" applyBorder="1" applyAlignment="1" applyProtection="1">
      <alignment horizontal="center" wrapText="1" readingOrder="1"/>
      <protection locked="0"/>
    </xf>
    <xf numFmtId="0" fontId="27" fillId="0" borderId="4" xfId="0" applyFont="1" applyBorder="1" applyAlignment="1" applyProtection="1">
      <alignment horizontal="center" vertical="center" readingOrder="1"/>
      <protection locked="0"/>
    </xf>
    <xf numFmtId="0" fontId="27" fillId="0" borderId="8" xfId="0" applyFont="1" applyBorder="1" applyAlignment="1" applyProtection="1">
      <alignment horizontal="center" vertical="center" readingOrder="1"/>
      <protection locked="0"/>
    </xf>
    <xf numFmtId="164" fontId="27" fillId="0" borderId="8" xfId="0" applyNumberFormat="1" applyFont="1" applyBorder="1" applyAlignment="1" applyProtection="1">
      <alignment horizontal="center" wrapText="1" readingOrder="1"/>
      <protection locked="0"/>
    </xf>
    <xf numFmtId="164" fontId="4" fillId="5" borderId="0" xfId="0" applyNumberFormat="1" applyFont="1" applyFill="1" applyAlignment="1" applyProtection="1">
      <alignment horizontal="center" wrapText="1" readingOrder="1"/>
      <protection locked="0"/>
    </xf>
    <xf numFmtId="0" fontId="4" fillId="5" borderId="0" xfId="0" applyFont="1" applyFill="1" applyAlignment="1" applyProtection="1">
      <alignment horizontal="right" readingOrder="1"/>
      <protection locked="0"/>
    </xf>
    <xf numFmtId="164" fontId="4" fillId="5" borderId="0" xfId="0" applyNumberFormat="1" applyFont="1" applyFill="1" applyAlignment="1" applyProtection="1">
      <alignment horizontal="center" wrapText="1"/>
      <protection locked="0"/>
    </xf>
    <xf numFmtId="164" fontId="27" fillId="10" borderId="22" xfId="0" applyNumberFormat="1" applyFont="1" applyFill="1" applyBorder="1" applyAlignment="1" applyProtection="1">
      <alignment horizontal="center" wrapText="1" readingOrder="1"/>
      <protection locked="0"/>
    </xf>
    <xf numFmtId="164" fontId="27" fillId="10" borderId="6" xfId="0" applyNumberFormat="1" applyFont="1" applyFill="1" applyBorder="1" applyAlignment="1" applyProtection="1">
      <alignment horizontal="center" wrapText="1" readingOrder="1"/>
      <protection locked="0"/>
    </xf>
    <xf numFmtId="164" fontId="27" fillId="10" borderId="21" xfId="0" applyNumberFormat="1" applyFont="1" applyFill="1" applyBorder="1" applyAlignment="1" applyProtection="1">
      <alignment horizontal="center" wrapText="1" readingOrder="1"/>
      <protection locked="0"/>
    </xf>
    <xf numFmtId="164" fontId="27" fillId="8" borderId="61" xfId="0" applyNumberFormat="1" applyFont="1" applyFill="1" applyBorder="1" applyAlignment="1" applyProtection="1">
      <alignment horizontal="center" vertical="center" readingOrder="1"/>
      <protection locked="0"/>
    </xf>
    <xf numFmtId="164" fontId="27" fillId="8" borderId="62" xfId="0" applyNumberFormat="1" applyFont="1" applyFill="1" applyBorder="1" applyAlignment="1" applyProtection="1">
      <alignment horizontal="center" vertical="center" readingOrder="1"/>
      <protection locked="0"/>
    </xf>
    <xf numFmtId="164" fontId="27" fillId="8" borderId="63" xfId="0" applyNumberFormat="1" applyFont="1" applyFill="1" applyBorder="1" applyAlignment="1" applyProtection="1">
      <alignment horizontal="center" vertical="center" readingOrder="1"/>
      <protection locked="0"/>
    </xf>
    <xf numFmtId="0" fontId="34" fillId="5" borderId="42" xfId="0" applyFont="1" applyFill="1" applyBorder="1" applyAlignment="1" applyProtection="1">
      <alignment horizontal="center" vertical="center"/>
      <protection locked="0"/>
    </xf>
    <xf numFmtId="164" fontId="22" fillId="0" borderId="58" xfId="0" applyNumberFormat="1" applyFont="1" applyBorder="1" applyAlignment="1" applyProtection="1">
      <alignment horizontal="center"/>
      <protection locked="0"/>
    </xf>
    <xf numFmtId="164" fontId="22" fillId="0" borderId="18" xfId="0" applyNumberFormat="1" applyFont="1" applyBorder="1" applyAlignment="1" applyProtection="1">
      <alignment horizontal="center"/>
      <protection locked="0"/>
    </xf>
    <xf numFmtId="164" fontId="22" fillId="0" borderId="68" xfId="0" applyNumberFormat="1" applyFont="1" applyBorder="1" applyAlignment="1" applyProtection="1">
      <alignment horizontal="center"/>
      <protection locked="0"/>
    </xf>
    <xf numFmtId="164" fontId="27" fillId="8" borderId="24" xfId="0" applyNumberFormat="1" applyFont="1" applyFill="1" applyBorder="1" applyAlignment="1" applyProtection="1">
      <alignment horizontal="center" wrapText="1"/>
      <protection locked="0"/>
    </xf>
    <xf numFmtId="0" fontId="23" fillId="6" borderId="52" xfId="0" applyFont="1" applyFill="1" applyBorder="1" applyAlignment="1" applyProtection="1">
      <alignment horizontal="center"/>
      <protection locked="0"/>
    </xf>
    <xf numFmtId="0" fontId="23" fillId="6" borderId="26" xfId="0" applyFont="1" applyFill="1" applyBorder="1" applyAlignment="1" applyProtection="1">
      <alignment horizontal="center"/>
      <protection locked="0"/>
    </xf>
    <xf numFmtId="0" fontId="23" fillId="6" borderId="53" xfId="0" applyFont="1" applyFill="1" applyBorder="1" applyAlignment="1" applyProtection="1">
      <alignment horizontal="center"/>
      <protection locked="0"/>
    </xf>
    <xf numFmtId="0" fontId="23" fillId="6" borderId="52" xfId="0" applyFont="1" applyFill="1" applyBorder="1" applyAlignment="1">
      <alignment horizontal="center" vertical="center"/>
    </xf>
    <xf numFmtId="0" fontId="23" fillId="6" borderId="26" xfId="0" applyFont="1" applyFill="1" applyBorder="1" applyAlignment="1">
      <alignment horizontal="center" vertical="center"/>
    </xf>
    <xf numFmtId="0" fontId="23" fillId="6" borderId="53" xfId="0" applyFont="1" applyFill="1" applyBorder="1" applyAlignment="1">
      <alignment horizontal="center" vertical="center"/>
    </xf>
    <xf numFmtId="0" fontId="23" fillId="6" borderId="57" xfId="0" applyFont="1" applyFill="1" applyBorder="1" applyAlignment="1">
      <alignment horizontal="center" vertical="center"/>
    </xf>
    <xf numFmtId="0" fontId="23" fillId="6" borderId="11" xfId="0" applyFont="1" applyFill="1" applyBorder="1" applyAlignment="1">
      <alignment horizontal="center" vertical="center"/>
    </xf>
    <xf numFmtId="164" fontId="4" fillId="0" borderId="58" xfId="0" applyNumberFormat="1" applyFont="1" applyBorder="1" applyAlignment="1" applyProtection="1">
      <alignment horizontal="center"/>
      <protection locked="0"/>
    </xf>
    <xf numFmtId="164" fontId="4" fillId="0" borderId="18" xfId="0" applyNumberFormat="1" applyFont="1" applyBorder="1" applyAlignment="1" applyProtection="1">
      <alignment horizontal="center"/>
      <protection locked="0"/>
    </xf>
    <xf numFmtId="164" fontId="4" fillId="0" borderId="68" xfId="0" applyNumberFormat="1" applyFont="1" applyBorder="1" applyAlignment="1" applyProtection="1">
      <alignment horizontal="center"/>
      <protection locked="0"/>
    </xf>
    <xf numFmtId="164" fontId="27" fillId="7" borderId="24" xfId="0" applyNumberFormat="1" applyFont="1" applyFill="1" applyBorder="1" applyAlignment="1" applyProtection="1">
      <alignment horizontal="center" wrapText="1" readingOrder="1"/>
      <protection locked="0"/>
    </xf>
    <xf numFmtId="164" fontId="27" fillId="10" borderId="42" xfId="0" applyNumberFormat="1" applyFont="1" applyFill="1" applyBorder="1" applyAlignment="1" applyProtection="1">
      <alignment horizontal="center" wrapText="1" readingOrder="1"/>
      <protection locked="0"/>
    </xf>
    <xf numFmtId="164" fontId="25" fillId="10" borderId="61" xfId="0" applyNumberFormat="1" applyFont="1" applyFill="1" applyBorder="1" applyAlignment="1" applyProtection="1">
      <alignment horizontal="center"/>
      <protection locked="0"/>
    </xf>
    <xf numFmtId="164" fontId="25" fillId="10" borderId="62" xfId="0" applyNumberFormat="1" applyFont="1" applyFill="1" applyBorder="1" applyAlignment="1" applyProtection="1">
      <alignment horizontal="center"/>
      <protection locked="0"/>
    </xf>
    <xf numFmtId="164" fontId="25" fillId="10" borderId="63" xfId="0" applyNumberFormat="1" applyFont="1" applyFill="1" applyBorder="1" applyAlignment="1" applyProtection="1">
      <alignment horizontal="center"/>
      <protection locked="0"/>
    </xf>
    <xf numFmtId="164" fontId="27" fillId="10" borderId="42" xfId="0" applyNumberFormat="1" applyFont="1" applyFill="1" applyBorder="1" applyAlignment="1" applyProtection="1">
      <alignment horizontal="center" wrapText="1"/>
      <protection locked="0"/>
    </xf>
    <xf numFmtId="164" fontId="3" fillId="10" borderId="61" xfId="0" applyNumberFormat="1" applyFont="1" applyFill="1" applyBorder="1" applyAlignment="1" applyProtection="1">
      <alignment horizontal="center"/>
      <protection locked="0"/>
    </xf>
    <xf numFmtId="164" fontId="3" fillId="10" borderId="62" xfId="0" applyNumberFormat="1" applyFont="1" applyFill="1" applyBorder="1" applyAlignment="1" applyProtection="1">
      <alignment horizontal="center"/>
      <protection locked="0"/>
    </xf>
    <xf numFmtId="164" fontId="3" fillId="10" borderId="63" xfId="0" applyNumberFormat="1" applyFont="1" applyFill="1" applyBorder="1" applyAlignment="1" applyProtection="1">
      <alignment horizontal="center"/>
      <protection locked="0"/>
    </xf>
    <xf numFmtId="164" fontId="3" fillId="10" borderId="39" xfId="0" applyNumberFormat="1" applyFont="1" applyFill="1" applyBorder="1" applyAlignment="1" applyProtection="1">
      <alignment horizontal="center"/>
      <protection locked="0"/>
    </xf>
    <xf numFmtId="164" fontId="3" fillId="10" borderId="40" xfId="0" applyNumberFormat="1" applyFont="1" applyFill="1" applyBorder="1" applyAlignment="1" applyProtection="1">
      <alignment horizontal="center"/>
      <protection locked="0"/>
    </xf>
    <xf numFmtId="164" fontId="3" fillId="10" borderId="45" xfId="0" applyNumberFormat="1" applyFont="1" applyFill="1" applyBorder="1" applyAlignment="1" applyProtection="1">
      <alignment horizontal="center"/>
      <protection locked="0"/>
    </xf>
    <xf numFmtId="9" fontId="4" fillId="5" borderId="5" xfId="21" applyFont="1" applyFill="1" applyBorder="1" applyAlignment="1">
      <alignment horizontal="center"/>
    </xf>
    <xf numFmtId="0" fontId="3" fillId="10" borderId="39" xfId="0" applyFont="1" applyFill="1" applyBorder="1" applyAlignment="1" applyProtection="1">
      <alignment readingOrder="1"/>
      <protection locked="0"/>
    </xf>
    <xf numFmtId="0" fontId="3" fillId="10" borderId="40" xfId="0" applyFont="1" applyFill="1" applyBorder="1" applyAlignment="1" applyProtection="1">
      <alignment readingOrder="1"/>
      <protection locked="0"/>
    </xf>
    <xf numFmtId="0" fontId="3" fillId="10" borderId="45" xfId="0" applyFont="1" applyFill="1" applyBorder="1" applyAlignment="1" applyProtection="1">
      <alignment readingOrder="1"/>
      <protection locked="0"/>
    </xf>
    <xf numFmtId="9" fontId="3" fillId="2" borderId="39" xfId="21" applyFont="1" applyFill="1" applyBorder="1" applyAlignment="1">
      <alignment horizontal="center" readingOrder="1"/>
    </xf>
    <xf numFmtId="9" fontId="3" fillId="2" borderId="40" xfId="21" applyFont="1" applyFill="1" applyBorder="1" applyAlignment="1">
      <alignment horizontal="center" readingOrder="1"/>
    </xf>
    <xf numFmtId="9" fontId="3" fillId="5" borderId="40" xfId="21" applyFont="1" applyFill="1" applyBorder="1" applyAlignment="1">
      <alignment horizontal="center"/>
    </xf>
    <xf numFmtId="9" fontId="3" fillId="2" borderId="45" xfId="21" applyFont="1" applyFill="1" applyBorder="1" applyAlignment="1">
      <alignment horizontal="center" readingOrder="1"/>
    </xf>
    <xf numFmtId="9" fontId="4" fillId="2" borderId="47" xfId="21" applyFont="1" applyFill="1" applyBorder="1" applyAlignment="1">
      <alignment horizontal="center" readingOrder="1"/>
    </xf>
    <xf numFmtId="9" fontId="4" fillId="2" borderId="49" xfId="21" applyFont="1" applyFill="1" applyBorder="1" applyAlignment="1">
      <alignment horizontal="center" readingOrder="1"/>
    </xf>
    <xf numFmtId="9" fontId="4" fillId="2" borderId="31" xfId="21" applyFont="1" applyFill="1" applyBorder="1" applyAlignment="1">
      <alignment horizontal="center" readingOrder="1"/>
    </xf>
    <xf numFmtId="9" fontId="4" fillId="2" borderId="9" xfId="21" applyFont="1" applyFill="1" applyBorder="1" applyAlignment="1">
      <alignment horizontal="center" readingOrder="1"/>
    </xf>
    <xf numFmtId="9" fontId="4" fillId="5" borderId="31" xfId="21" applyFont="1" applyFill="1" applyBorder="1" applyAlignment="1">
      <alignment horizontal="center"/>
    </xf>
    <xf numFmtId="9" fontId="4" fillId="5" borderId="9" xfId="21" applyFont="1" applyFill="1" applyBorder="1" applyAlignment="1">
      <alignment horizontal="center"/>
    </xf>
    <xf numFmtId="9" fontId="4" fillId="2" borderId="43" xfId="21" applyFont="1" applyFill="1" applyBorder="1" applyAlignment="1">
      <alignment horizontal="center" readingOrder="1"/>
    </xf>
    <xf numFmtId="9" fontId="4" fillId="2" borderId="30" xfId="21" applyFont="1" applyFill="1" applyBorder="1" applyAlignment="1">
      <alignment horizontal="center" readingOrder="1"/>
    </xf>
    <xf numFmtId="0" fontId="29" fillId="5" borderId="0" xfId="8" applyFont="1" applyFill="1" applyAlignment="1">
      <alignment horizontal="center" wrapText="1" readingOrder="2"/>
    </xf>
    <xf numFmtId="164" fontId="29" fillId="5" borderId="0" xfId="8" applyNumberFormat="1" applyFont="1" applyFill="1" applyAlignment="1">
      <alignment horizontal="center" wrapText="1" readingOrder="1"/>
    </xf>
    <xf numFmtId="0" fontId="4" fillId="5" borderId="0" xfId="0" applyFont="1" applyFill="1" applyAlignment="1">
      <alignment horizontal="right"/>
    </xf>
    <xf numFmtId="14" fontId="5" fillId="5" borderId="5" xfId="0" applyNumberFormat="1" applyFont="1" applyFill="1" applyBorder="1" applyAlignment="1">
      <alignment horizontal="center"/>
    </xf>
    <xf numFmtId="14" fontId="5" fillId="5" borderId="5" xfId="0" applyNumberFormat="1" applyFont="1" applyFill="1" applyBorder="1" applyAlignment="1">
      <alignment horizontal="right"/>
    </xf>
    <xf numFmtId="9" fontId="5" fillId="5" borderId="5" xfId="0" applyNumberFormat="1" applyFont="1" applyFill="1" applyBorder="1" applyAlignment="1">
      <alignment horizontal="center"/>
    </xf>
    <xf numFmtId="165" fontId="5" fillId="5" borderId="5" xfId="2" applyNumberFormat="1" applyFont="1" applyFill="1" applyBorder="1" applyAlignment="1">
      <alignment horizontal="right"/>
    </xf>
    <xf numFmtId="0" fontId="5" fillId="5" borderId="6" xfId="0" applyFont="1" applyFill="1" applyBorder="1" applyAlignment="1">
      <alignment horizontal="right"/>
    </xf>
    <xf numFmtId="14" fontId="5" fillId="5" borderId="6" xfId="0" applyNumberFormat="1" applyFont="1" applyFill="1" applyBorder="1" applyAlignment="1">
      <alignment horizontal="center"/>
    </xf>
    <xf numFmtId="14" fontId="5" fillId="5" borderId="21" xfId="0" applyNumberFormat="1" applyFont="1" applyFill="1" applyBorder="1" applyAlignment="1">
      <alignment horizontal="center"/>
    </xf>
    <xf numFmtId="14" fontId="5" fillId="5" borderId="48" xfId="0" applyNumberFormat="1" applyFont="1" applyFill="1" applyBorder="1" applyAlignment="1">
      <alignment horizontal="right"/>
    </xf>
    <xf numFmtId="10" fontId="5" fillId="5" borderId="48" xfId="0" applyNumberFormat="1" applyFont="1" applyFill="1" applyBorder="1" applyAlignment="1">
      <alignment horizontal="center"/>
    </xf>
    <xf numFmtId="10" fontId="5" fillId="5" borderId="49" xfId="21" applyNumberFormat="1" applyFont="1" applyFill="1" applyBorder="1" applyAlignment="1">
      <alignment horizontal="center"/>
    </xf>
    <xf numFmtId="10" fontId="5" fillId="5" borderId="9" xfId="21" applyNumberFormat="1" applyFont="1" applyFill="1" applyBorder="1" applyAlignment="1">
      <alignment horizontal="center"/>
    </xf>
    <xf numFmtId="0" fontId="6" fillId="10" borderId="43" xfId="0" applyFont="1" applyFill="1" applyBorder="1" applyAlignment="1">
      <alignment horizontal="right"/>
    </xf>
    <xf numFmtId="164" fontId="5" fillId="10" borderId="29" xfId="0" applyNumberFormat="1" applyFont="1" applyFill="1" applyBorder="1" applyAlignment="1">
      <alignment horizontal="right"/>
    </xf>
    <xf numFmtId="164" fontId="6" fillId="10" borderId="29" xfId="0" applyNumberFormat="1" applyFont="1" applyFill="1" applyBorder="1" applyAlignment="1">
      <alignment horizontal="right"/>
    </xf>
    <xf numFmtId="14" fontId="5" fillId="10" borderId="29" xfId="0" applyNumberFormat="1" applyFont="1" applyFill="1" applyBorder="1" applyAlignment="1">
      <alignment horizontal="center"/>
    </xf>
    <xf numFmtId="9" fontId="6" fillId="10" borderId="30" xfId="21" applyFont="1" applyFill="1" applyBorder="1" applyAlignment="1">
      <alignment horizontal="right"/>
    </xf>
    <xf numFmtId="0" fontId="5" fillId="10" borderId="0" xfId="0" applyFont="1" applyFill="1" applyAlignment="1">
      <alignment horizontal="right"/>
    </xf>
    <xf numFmtId="0" fontId="6" fillId="10" borderId="50" xfId="0" applyFont="1" applyFill="1" applyBorder="1" applyAlignment="1">
      <alignment horizontal="right"/>
    </xf>
    <xf numFmtId="164" fontId="5" fillId="5" borderId="16" xfId="0" applyNumberFormat="1" applyFont="1" applyFill="1" applyBorder="1" applyAlignment="1">
      <alignment horizontal="right"/>
    </xf>
    <xf numFmtId="0" fontId="5" fillId="0" borderId="26" xfId="0" applyFont="1" applyBorder="1" applyAlignment="1">
      <alignment horizontal="right"/>
    </xf>
    <xf numFmtId="164" fontId="5" fillId="5" borderId="26" xfId="0" applyNumberFormat="1" applyFont="1" applyFill="1" applyBorder="1" applyAlignment="1">
      <alignment horizontal="right"/>
    </xf>
    <xf numFmtId="0" fontId="5" fillId="5" borderId="26" xfId="0" applyFont="1" applyFill="1" applyBorder="1" applyAlignment="1">
      <alignment horizontal="right"/>
    </xf>
    <xf numFmtId="164" fontId="5" fillId="5" borderId="32" xfId="0" quotePrefix="1" applyNumberFormat="1" applyFont="1" applyFill="1" applyBorder="1" applyAlignment="1">
      <alignment horizontal="right"/>
    </xf>
    <xf numFmtId="0" fontId="9" fillId="0" borderId="5" xfId="0" applyFont="1" applyBorder="1"/>
    <xf numFmtId="0" fontId="5" fillId="0" borderId="50" xfId="0" applyFont="1" applyBorder="1"/>
    <xf numFmtId="164" fontId="5" fillId="2" borderId="59" xfId="0" applyNumberFormat="1" applyFont="1" applyFill="1" applyBorder="1" applyAlignment="1">
      <alignment horizontal="right"/>
    </xf>
    <xf numFmtId="164" fontId="5" fillId="5" borderId="41" xfId="0" applyNumberFormat="1" applyFont="1" applyFill="1" applyBorder="1" applyAlignment="1">
      <alignment horizontal="right"/>
    </xf>
    <xf numFmtId="164" fontId="5" fillId="5" borderId="60" xfId="0" applyNumberFormat="1" applyFont="1" applyFill="1" applyBorder="1" applyAlignment="1">
      <alignment horizontal="right"/>
    </xf>
    <xf numFmtId="164" fontId="5" fillId="5" borderId="52" xfId="0" applyNumberFormat="1" applyFont="1" applyFill="1" applyBorder="1" applyAlignment="1">
      <alignment horizontal="right"/>
    </xf>
    <xf numFmtId="0" fontId="5" fillId="5" borderId="48" xfId="0" applyFont="1" applyFill="1" applyBorder="1" applyAlignment="1">
      <alignment horizontal="right"/>
    </xf>
    <xf numFmtId="164" fontId="5" fillId="5" borderId="34" xfId="0" applyNumberFormat="1" applyFont="1" applyFill="1" applyBorder="1" applyAlignment="1">
      <alignment horizontal="right"/>
    </xf>
    <xf numFmtId="164" fontId="5" fillId="2" borderId="9" xfId="0" applyNumberFormat="1" applyFont="1" applyFill="1" applyBorder="1" applyAlignment="1">
      <alignment horizontal="right"/>
    </xf>
    <xf numFmtId="0" fontId="5" fillId="5" borderId="51" xfId="0" applyFont="1" applyFill="1" applyBorder="1" applyAlignment="1">
      <alignment horizontal="right"/>
    </xf>
    <xf numFmtId="0" fontId="6" fillId="10" borderId="23" xfId="0" applyFont="1" applyFill="1" applyBorder="1" applyAlignment="1">
      <alignment horizontal="right"/>
    </xf>
    <xf numFmtId="164" fontId="5" fillId="10" borderId="38" xfId="0" applyNumberFormat="1" applyFont="1" applyFill="1" applyBorder="1" applyAlignment="1">
      <alignment horizontal="right"/>
    </xf>
    <xf numFmtId="0" fontId="5" fillId="10" borderId="6" xfId="0" applyFont="1" applyFill="1" applyBorder="1" applyAlignment="1">
      <alignment horizontal="right"/>
    </xf>
    <xf numFmtId="164" fontId="6" fillId="10" borderId="60" xfId="0" applyNumberFormat="1" applyFont="1" applyFill="1" applyBorder="1" applyAlignment="1">
      <alignment horizontal="right"/>
    </xf>
    <xf numFmtId="164" fontId="25" fillId="2" borderId="5" xfId="8" applyNumberFormat="1" applyFont="1" applyFill="1" applyBorder="1" applyAlignment="1">
      <alignment horizontal="center" vertical="center"/>
    </xf>
    <xf numFmtId="0" fontId="25" fillId="6" borderId="22" xfId="8" applyFont="1" applyFill="1" applyBorder="1" applyAlignment="1">
      <alignment horizontal="center" vertical="center"/>
    </xf>
    <xf numFmtId="0" fontId="23" fillId="2" borderId="19" xfId="0" applyFont="1" applyFill="1" applyBorder="1" applyAlignment="1">
      <alignment horizontal="center" vertical="center"/>
    </xf>
    <xf numFmtId="164" fontId="28" fillId="6" borderId="39" xfId="0" applyNumberFormat="1" applyFont="1" applyFill="1" applyBorder="1" applyAlignment="1">
      <alignment horizontal="center" vertical="center"/>
    </xf>
    <xf numFmtId="164" fontId="28" fillId="6" borderId="40" xfId="0" applyNumberFormat="1" applyFont="1" applyFill="1" applyBorder="1" applyAlignment="1">
      <alignment horizontal="center" vertical="center"/>
    </xf>
    <xf numFmtId="164" fontId="28" fillId="6" borderId="45" xfId="0" applyNumberFormat="1" applyFont="1" applyFill="1" applyBorder="1" applyAlignment="1">
      <alignment horizontal="center" vertical="center"/>
    </xf>
    <xf numFmtId="0" fontId="25" fillId="2" borderId="22" xfId="8" applyFont="1" applyFill="1" applyBorder="1" applyAlignment="1">
      <alignment horizontal="center" vertical="center"/>
    </xf>
    <xf numFmtId="0" fontId="25" fillId="2" borderId="6" xfId="8" applyFont="1" applyFill="1" applyBorder="1" applyAlignment="1">
      <alignment horizontal="center" vertical="center"/>
    </xf>
    <xf numFmtId="14" fontId="25" fillId="2" borderId="6" xfId="8" applyNumberFormat="1" applyFont="1" applyFill="1" applyBorder="1" applyAlignment="1">
      <alignment horizontal="center" vertical="center" readingOrder="1"/>
    </xf>
    <xf numFmtId="0" fontId="25" fillId="2" borderId="47" xfId="8" applyFont="1" applyFill="1" applyBorder="1" applyAlignment="1">
      <alignment horizontal="center" vertical="center"/>
    </xf>
    <xf numFmtId="0" fontId="25" fillId="2" borderId="48" xfId="8" applyFont="1" applyFill="1" applyBorder="1" applyAlignment="1">
      <alignment horizontal="center" vertical="center"/>
    </xf>
    <xf numFmtId="14" fontId="25" fillId="2" borderId="48" xfId="8" applyNumberFormat="1" applyFont="1" applyFill="1" applyBorder="1" applyAlignment="1">
      <alignment horizontal="center" vertical="center" readingOrder="1"/>
    </xf>
    <xf numFmtId="0" fontId="25" fillId="2" borderId="31" xfId="8" applyFont="1" applyFill="1" applyBorder="1" applyAlignment="1">
      <alignment horizontal="center" vertical="center"/>
    </xf>
    <xf numFmtId="164" fontId="25" fillId="2" borderId="9" xfId="8" applyNumberFormat="1" applyFont="1" applyFill="1" applyBorder="1" applyAlignment="1">
      <alignment horizontal="center" vertical="center"/>
    </xf>
    <xf numFmtId="0" fontId="23" fillId="0" borderId="31" xfId="0" applyFont="1" applyBorder="1" applyAlignment="1">
      <alignment horizontal="center" vertical="center"/>
    </xf>
    <xf numFmtId="0" fontId="23" fillId="0" borderId="43" xfId="0" applyFont="1" applyBorder="1" applyAlignment="1">
      <alignment horizontal="center" vertical="center"/>
    </xf>
    <xf numFmtId="0" fontId="23" fillId="0" borderId="29" xfId="0" applyFont="1" applyBorder="1" applyAlignment="1">
      <alignment horizontal="center" vertical="center"/>
    </xf>
    <xf numFmtId="0" fontId="1" fillId="0" borderId="0" xfId="0" applyFont="1" applyAlignment="1">
      <alignment wrapText="1"/>
    </xf>
    <xf numFmtId="0" fontId="23" fillId="0" borderId="31" xfId="0" applyFont="1" applyBorder="1" applyAlignment="1">
      <alignment horizontal="right" vertical="center" readingOrder="2"/>
    </xf>
    <xf numFmtId="0" fontId="23" fillId="0" borderId="5" xfId="0" applyFont="1" applyBorder="1" applyAlignment="1">
      <alignment horizontal="right" vertical="center" readingOrder="2"/>
    </xf>
    <xf numFmtId="0" fontId="23" fillId="0" borderId="9" xfId="0" applyFont="1" applyBorder="1" applyAlignment="1">
      <alignment horizontal="right" vertical="center" readingOrder="2"/>
    </xf>
    <xf numFmtId="0" fontId="23" fillId="0" borderId="43" xfId="0" applyFont="1" applyBorder="1" applyAlignment="1">
      <alignment horizontal="right" vertical="center" readingOrder="2"/>
    </xf>
    <xf numFmtId="0" fontId="23" fillId="0" borderId="29" xfId="0" applyFont="1" applyBorder="1" applyAlignment="1">
      <alignment horizontal="right" vertical="center" readingOrder="2"/>
    </xf>
    <xf numFmtId="0" fontId="23" fillId="0" borderId="30" xfId="0" applyFont="1" applyBorder="1" applyAlignment="1">
      <alignment horizontal="right" vertical="center" readingOrder="2"/>
    </xf>
    <xf numFmtId="0" fontId="23" fillId="5" borderId="43" xfId="0" applyFont="1" applyFill="1" applyBorder="1" applyAlignment="1">
      <alignment horizontal="center" vertical="center"/>
    </xf>
    <xf numFmtId="0" fontId="23" fillId="5" borderId="29" xfId="0" applyFont="1" applyFill="1" applyBorder="1" applyAlignment="1">
      <alignment horizontal="center" vertical="center"/>
    </xf>
    <xf numFmtId="164" fontId="23" fillId="2" borderId="29" xfId="0" applyNumberFormat="1" applyFont="1" applyFill="1" applyBorder="1" applyAlignment="1">
      <alignment horizontal="center" vertical="center"/>
    </xf>
    <xf numFmtId="164" fontId="23" fillId="2" borderId="30" xfId="0" applyNumberFormat="1" applyFont="1" applyFill="1" applyBorder="1" applyAlignment="1">
      <alignment horizontal="center" vertical="center"/>
    </xf>
    <xf numFmtId="0" fontId="35" fillId="10" borderId="22" xfId="8" applyFont="1" applyFill="1" applyBorder="1" applyAlignment="1">
      <alignment horizontal="center" vertical="center" readingOrder="1"/>
    </xf>
    <xf numFmtId="0" fontId="35" fillId="10" borderId="6" xfId="8" applyFont="1" applyFill="1" applyBorder="1" applyAlignment="1">
      <alignment horizontal="center" vertical="center" readingOrder="1"/>
    </xf>
    <xf numFmtId="0" fontId="35" fillId="10" borderId="21" xfId="8" applyFont="1" applyFill="1" applyBorder="1" applyAlignment="1">
      <alignment horizontal="center" vertical="center" readingOrder="1"/>
    </xf>
    <xf numFmtId="164" fontId="25" fillId="2" borderId="6" xfId="8" applyNumberFormat="1" applyFont="1" applyFill="1" applyBorder="1" applyAlignment="1">
      <alignment horizontal="center" vertical="center"/>
    </xf>
    <xf numFmtId="164" fontId="25" fillId="2" borderId="21" xfId="8" applyNumberFormat="1" applyFont="1" applyFill="1" applyBorder="1" applyAlignment="1">
      <alignment horizontal="center" vertical="center"/>
    </xf>
    <xf numFmtId="164" fontId="23" fillId="5" borderId="5" xfId="0" applyNumberFormat="1" applyFont="1" applyFill="1" applyBorder="1" applyAlignment="1">
      <alignment horizontal="center" vertical="center"/>
    </xf>
    <xf numFmtId="164" fontId="23" fillId="2" borderId="9" xfId="0" applyNumberFormat="1" applyFont="1" applyFill="1" applyBorder="1" applyAlignment="1">
      <alignment horizontal="center" vertical="center"/>
    </xf>
    <xf numFmtId="164" fontId="25" fillId="2" borderId="5" xfId="8" applyNumberFormat="1" applyFont="1" applyFill="1" applyBorder="1" applyAlignment="1">
      <alignment horizontal="center" vertical="center"/>
    </xf>
    <xf numFmtId="164" fontId="25" fillId="2" borderId="9" xfId="8" applyNumberFormat="1" applyFont="1" applyFill="1" applyBorder="1" applyAlignment="1">
      <alignment horizontal="center" vertical="center"/>
    </xf>
    <xf numFmtId="0" fontId="36" fillId="10" borderId="12" xfId="8" applyFont="1" applyFill="1" applyBorder="1" applyAlignment="1">
      <alignment horizontal="center" vertical="center" readingOrder="1"/>
    </xf>
    <xf numFmtId="0" fontId="23" fillId="0" borderId="22" xfId="0" applyFont="1" applyBorder="1" applyAlignment="1">
      <alignment horizontal="right" vertical="center" readingOrder="2"/>
    </xf>
    <xf numFmtId="0" fontId="23" fillId="0" borderId="6" xfId="0" applyFont="1" applyBorder="1" applyAlignment="1">
      <alignment horizontal="right" vertical="center" readingOrder="2"/>
    </xf>
    <xf numFmtId="0" fontId="23" fillId="0" borderId="21" xfId="0" applyFont="1" applyBorder="1" applyAlignment="1">
      <alignment horizontal="right" vertical="center" readingOrder="2"/>
    </xf>
    <xf numFmtId="0" fontId="23" fillId="0" borderId="35" xfId="0" applyFont="1" applyBorder="1" applyAlignment="1">
      <alignment horizontal="right" vertical="center" readingOrder="2"/>
    </xf>
    <xf numFmtId="0" fontId="23" fillId="0" borderId="10" xfId="0" applyFont="1" applyBorder="1" applyAlignment="1">
      <alignment horizontal="right" vertical="center" readingOrder="2"/>
    </xf>
    <xf numFmtId="0" fontId="23" fillId="0" borderId="13" xfId="0" applyFont="1" applyBorder="1" applyAlignment="1">
      <alignment horizontal="right" vertical="center" readingOrder="2"/>
    </xf>
    <xf numFmtId="0" fontId="15" fillId="5" borderId="31" xfId="25" applyFill="1" applyBorder="1" applyAlignment="1">
      <alignment horizontal="center" vertical="center"/>
    </xf>
    <xf numFmtId="0" fontId="32" fillId="5" borderId="5" xfId="25" applyFont="1" applyFill="1" applyBorder="1" applyAlignment="1">
      <alignment horizontal="center" vertical="center"/>
    </xf>
    <xf numFmtId="0" fontId="23" fillId="5" borderId="31" xfId="0" applyFont="1" applyFill="1" applyBorder="1" applyAlignment="1">
      <alignment horizontal="center" vertical="center"/>
    </xf>
    <xf numFmtId="0" fontId="23" fillId="5" borderId="5" xfId="0" applyFont="1" applyFill="1" applyBorder="1" applyAlignment="1">
      <alignment horizontal="center" vertical="center"/>
    </xf>
    <xf numFmtId="0" fontId="35" fillId="10" borderId="23" xfId="8" applyFont="1" applyFill="1" applyBorder="1" applyAlignment="1">
      <alignment horizontal="center" vertical="center" wrapText="1" readingOrder="1"/>
    </xf>
    <xf numFmtId="0" fontId="35" fillId="10" borderId="38" xfId="8" applyFont="1" applyFill="1" applyBorder="1" applyAlignment="1">
      <alignment horizontal="center" vertical="center" wrapText="1" readingOrder="1"/>
    </xf>
    <xf numFmtId="0" fontId="35" fillId="10" borderId="60" xfId="8" applyFont="1" applyFill="1" applyBorder="1" applyAlignment="1">
      <alignment horizontal="center" vertical="center" wrapText="1" readingOrder="1"/>
    </xf>
    <xf numFmtId="164" fontId="23" fillId="2" borderId="5" xfId="0" applyNumberFormat="1" applyFont="1" applyFill="1" applyBorder="1" applyAlignment="1">
      <alignment horizontal="center" vertical="center"/>
    </xf>
    <xf numFmtId="0" fontId="15" fillId="5" borderId="5" xfId="25" applyFill="1" applyBorder="1" applyAlignment="1">
      <alignment horizontal="center" vertical="center"/>
    </xf>
    <xf numFmtId="0" fontId="23" fillId="5" borderId="9" xfId="0" applyFont="1" applyFill="1" applyBorder="1" applyAlignment="1">
      <alignment horizontal="center" vertical="center"/>
    </xf>
    <xf numFmtId="0" fontId="35" fillId="10" borderId="4" xfId="8" applyFont="1" applyFill="1" applyBorder="1" applyAlignment="1">
      <alignment horizontal="center" vertical="center" readingOrder="1"/>
    </xf>
    <xf numFmtId="0" fontId="35" fillId="10" borderId="8" xfId="8" applyFont="1" applyFill="1" applyBorder="1" applyAlignment="1">
      <alignment horizontal="center" vertical="center" readingOrder="1"/>
    </xf>
    <xf numFmtId="0" fontId="35" fillId="10" borderId="3" xfId="8" applyFont="1" applyFill="1" applyBorder="1" applyAlignment="1">
      <alignment horizontal="center" vertical="center" readingOrder="1"/>
    </xf>
    <xf numFmtId="0" fontId="30" fillId="6" borderId="6" xfId="8" applyFont="1" applyFill="1" applyBorder="1" applyAlignment="1">
      <alignment horizontal="center" vertical="center"/>
    </xf>
    <xf numFmtId="164" fontId="31" fillId="6" borderId="6" xfId="0" applyNumberFormat="1" applyFont="1" applyFill="1" applyBorder="1" applyAlignment="1">
      <alignment horizontal="center" vertical="center"/>
    </xf>
    <xf numFmtId="164" fontId="31" fillId="6" borderId="21" xfId="0" applyNumberFormat="1" applyFont="1" applyFill="1" applyBorder="1" applyAlignment="1">
      <alignment horizontal="center" vertical="center"/>
    </xf>
    <xf numFmtId="0" fontId="23" fillId="5" borderId="47" xfId="0" applyFont="1" applyFill="1" applyBorder="1" applyAlignment="1">
      <alignment horizontal="center" vertical="center"/>
    </xf>
    <xf numFmtId="0" fontId="23" fillId="5" borderId="48" xfId="0" applyFont="1" applyFill="1" applyBorder="1" applyAlignment="1">
      <alignment horizontal="center" vertical="center"/>
    </xf>
    <xf numFmtId="164" fontId="23" fillId="2" borderId="48" xfId="0" applyNumberFormat="1" applyFont="1" applyFill="1" applyBorder="1" applyAlignment="1">
      <alignment horizontal="center" vertical="center"/>
    </xf>
    <xf numFmtId="164" fontId="23" fillId="2" borderId="49" xfId="0" applyNumberFormat="1" applyFont="1" applyFill="1" applyBorder="1" applyAlignment="1">
      <alignment horizontal="center" vertical="center"/>
    </xf>
    <xf numFmtId="14" fontId="23" fillId="5" borderId="31" xfId="0" applyNumberFormat="1" applyFont="1" applyFill="1" applyBorder="1" applyAlignment="1">
      <alignment horizontal="center" vertical="center"/>
    </xf>
    <xf numFmtId="14" fontId="22" fillId="0" borderId="5" xfId="8" applyNumberFormat="1" applyFont="1" applyBorder="1" applyAlignment="1">
      <alignment horizontal="center" vertical="center"/>
    </xf>
    <xf numFmtId="0" fontId="22" fillId="0" borderId="9" xfId="8" applyFont="1" applyBorder="1" applyAlignment="1">
      <alignment horizontal="center" vertical="center"/>
    </xf>
    <xf numFmtId="0" fontId="23" fillId="5" borderId="44" xfId="0" applyFont="1" applyFill="1" applyBorder="1" applyAlignment="1">
      <alignment horizontal="center" vertical="center"/>
    </xf>
    <xf numFmtId="0" fontId="23" fillId="5" borderId="55" xfId="0" applyFont="1" applyFill="1" applyBorder="1" applyAlignment="1">
      <alignment horizontal="center" vertical="center"/>
    </xf>
    <xf numFmtId="0" fontId="23" fillId="5" borderId="32" xfId="0" applyFont="1" applyFill="1" applyBorder="1" applyAlignment="1">
      <alignment horizontal="center" vertical="center"/>
    </xf>
    <xf numFmtId="164" fontId="25" fillId="2" borderId="52" xfId="8" applyNumberFormat="1" applyFont="1" applyFill="1" applyBorder="1" applyAlignment="1">
      <alignment horizontal="center" vertical="center"/>
    </xf>
    <xf numFmtId="164" fontId="25" fillId="2" borderId="34" xfId="8" applyNumberFormat="1" applyFont="1" applyFill="1" applyBorder="1" applyAlignment="1">
      <alignment horizontal="center" vertical="center"/>
    </xf>
    <xf numFmtId="164" fontId="25" fillId="2" borderId="26" xfId="8" applyNumberFormat="1" applyFont="1" applyFill="1" applyBorder="1" applyAlignment="1">
      <alignment horizontal="center" vertical="center"/>
    </xf>
    <xf numFmtId="164" fontId="25" fillId="2" borderId="32" xfId="8" applyNumberFormat="1" applyFont="1" applyFill="1" applyBorder="1" applyAlignment="1">
      <alignment horizontal="center" vertical="center"/>
    </xf>
    <xf numFmtId="0" fontId="22" fillId="0" borderId="5" xfId="8" applyFont="1" applyBorder="1" applyAlignment="1">
      <alignment horizontal="center" vertical="center"/>
    </xf>
    <xf numFmtId="0" fontId="23" fillId="5" borderId="31" xfId="0" quotePrefix="1" applyFont="1" applyFill="1" applyBorder="1" applyAlignment="1">
      <alignment horizontal="center" vertical="center"/>
    </xf>
    <xf numFmtId="0" fontId="23" fillId="5" borderId="5" xfId="0" quotePrefix="1" applyFont="1" applyFill="1" applyBorder="1" applyAlignment="1">
      <alignment horizontal="center" vertical="center"/>
    </xf>
    <xf numFmtId="0" fontId="37" fillId="10" borderId="28" xfId="16" applyFont="1" applyFill="1" applyBorder="1" applyAlignment="1">
      <alignment horizontal="center" vertical="center" wrapText="1" readingOrder="1"/>
    </xf>
    <xf numFmtId="0" fontId="37" fillId="10" borderId="20" xfId="16" applyFont="1" applyFill="1" applyBorder="1" applyAlignment="1">
      <alignment horizontal="center" vertical="center" wrapText="1" readingOrder="1"/>
    </xf>
    <xf numFmtId="0" fontId="37" fillId="10" borderId="34" xfId="16" applyFont="1" applyFill="1" applyBorder="1" applyAlignment="1">
      <alignment horizontal="center" vertical="center" wrapText="1" readingOrder="1"/>
    </xf>
    <xf numFmtId="0" fontId="4" fillId="5" borderId="0" xfId="18" applyFont="1" applyFill="1" applyAlignment="1">
      <alignment horizontal="right"/>
    </xf>
    <xf numFmtId="0" fontId="3" fillId="10" borderId="23" xfId="0" applyFont="1" applyFill="1" applyBorder="1" applyAlignment="1">
      <alignment horizontal="center" vertical="center" readingOrder="1"/>
    </xf>
    <xf numFmtId="0" fontId="3" fillId="10" borderId="38" xfId="0" applyFont="1" applyFill="1" applyBorder="1" applyAlignment="1">
      <alignment horizontal="center" vertical="center" readingOrder="1"/>
    </xf>
    <xf numFmtId="0" fontId="3" fillId="10" borderId="60" xfId="0" applyFont="1" applyFill="1" applyBorder="1" applyAlignment="1">
      <alignment horizontal="center" vertical="center" readingOrder="1"/>
    </xf>
    <xf numFmtId="0" fontId="4" fillId="5" borderId="0" xfId="0" applyFont="1" applyFill="1" applyAlignment="1">
      <alignment horizontal="right"/>
    </xf>
    <xf numFmtId="6" fontId="6" fillId="10" borderId="16" xfId="0" applyNumberFormat="1" applyFont="1" applyFill="1" applyBorder="1" applyAlignment="1">
      <alignment horizontal="center"/>
    </xf>
    <xf numFmtId="0" fontId="6" fillId="10" borderId="59" xfId="0" applyFont="1" applyFill="1" applyBorder="1" applyAlignment="1">
      <alignment horizontal="center"/>
    </xf>
    <xf numFmtId="0" fontId="6" fillId="10" borderId="56" xfId="0" applyFont="1" applyFill="1" applyBorder="1" applyAlignment="1">
      <alignment horizontal="center"/>
    </xf>
    <xf numFmtId="0" fontId="6" fillId="10" borderId="37" xfId="0" applyFont="1" applyFill="1" applyBorder="1" applyAlignment="1">
      <alignment horizontal="center"/>
    </xf>
    <xf numFmtId="0" fontId="6" fillId="10" borderId="54" xfId="0" applyFont="1" applyFill="1" applyBorder="1" applyAlignment="1">
      <alignment horizontal="center"/>
    </xf>
    <xf numFmtId="166" fontId="5" fillId="5" borderId="48" xfId="0" applyNumberFormat="1" applyFont="1" applyFill="1" applyBorder="1" applyAlignment="1">
      <alignment horizontal="center"/>
    </xf>
    <xf numFmtId="166" fontId="5" fillId="5" borderId="49" xfId="0" applyNumberFormat="1" applyFont="1" applyFill="1" applyBorder="1" applyAlignment="1">
      <alignment horizontal="center"/>
    </xf>
    <xf numFmtId="6" fontId="5" fillId="5" borderId="5" xfId="0" applyNumberFormat="1" applyFont="1" applyFill="1" applyBorder="1" applyAlignment="1">
      <alignment horizontal="center"/>
    </xf>
    <xf numFmtId="6" fontId="5" fillId="5" borderId="9" xfId="0" applyNumberFormat="1" applyFont="1" applyFill="1" applyBorder="1" applyAlignment="1">
      <alignment horizontal="center"/>
    </xf>
    <xf numFmtId="6" fontId="5" fillId="5" borderId="29" xfId="0" applyNumberFormat="1" applyFont="1" applyFill="1" applyBorder="1" applyAlignment="1">
      <alignment horizontal="center"/>
    </xf>
    <xf numFmtId="6" fontId="5" fillId="5" borderId="30" xfId="0" applyNumberFormat="1" applyFont="1" applyFill="1" applyBorder="1" applyAlignment="1">
      <alignment horizontal="center"/>
    </xf>
    <xf numFmtId="0" fontId="27" fillId="7" borderId="23" xfId="0" applyFont="1" applyFill="1" applyBorder="1" applyAlignment="1" applyProtection="1">
      <alignment horizontal="center" vertical="center" readingOrder="1"/>
      <protection locked="0"/>
    </xf>
    <xf numFmtId="0" fontId="27" fillId="7" borderId="38" xfId="0" applyFont="1" applyFill="1" applyBorder="1" applyAlignment="1" applyProtection="1">
      <alignment horizontal="center" vertical="center" readingOrder="1"/>
      <protection locked="0"/>
    </xf>
    <xf numFmtId="0" fontId="26" fillId="8" borderId="23" xfId="0" applyFont="1" applyFill="1" applyBorder="1" applyAlignment="1" applyProtection="1">
      <alignment readingOrder="1"/>
      <protection locked="0"/>
    </xf>
    <xf numFmtId="0" fontId="26" fillId="8" borderId="38" xfId="0" applyFont="1" applyFill="1" applyBorder="1" applyAlignment="1" applyProtection="1">
      <alignment readingOrder="1"/>
      <protection locked="0"/>
    </xf>
    <xf numFmtId="0" fontId="21" fillId="6" borderId="28" xfId="0" applyFont="1" applyFill="1" applyBorder="1" applyAlignment="1">
      <alignment horizontal="center" vertical="center" wrapText="1"/>
    </xf>
    <xf numFmtId="0" fontId="21" fillId="6" borderId="44" xfId="0" applyFont="1" applyFill="1" applyBorder="1" applyAlignment="1">
      <alignment horizontal="center" vertical="center" wrapText="1"/>
    </xf>
    <xf numFmtId="0" fontId="4" fillId="6" borderId="46" xfId="0" applyFont="1" applyFill="1" applyBorder="1" applyAlignment="1">
      <alignment horizontal="center" vertical="center" wrapText="1"/>
    </xf>
    <xf numFmtId="0" fontId="21" fillId="6" borderId="4" xfId="0" applyFont="1" applyFill="1" applyBorder="1" applyAlignment="1">
      <alignment horizontal="center" vertical="center"/>
    </xf>
    <xf numFmtId="0" fontId="21" fillId="6" borderId="1" xfId="0" applyFont="1" applyFill="1" applyBorder="1" applyAlignment="1">
      <alignment horizontal="center" vertical="center"/>
    </xf>
    <xf numFmtId="0" fontId="21" fillId="6" borderId="14" xfId="0" applyFont="1" applyFill="1" applyBorder="1" applyAlignment="1">
      <alignment horizontal="center" vertical="center"/>
    </xf>
    <xf numFmtId="0" fontId="27" fillId="10" borderId="61" xfId="0" applyFont="1" applyFill="1" applyBorder="1" applyAlignment="1" applyProtection="1">
      <alignment horizontal="center" vertical="center" readingOrder="1"/>
      <protection locked="0"/>
    </xf>
    <xf numFmtId="0" fontId="27" fillId="10" borderId="62" xfId="0" applyFont="1" applyFill="1" applyBorder="1" applyAlignment="1" applyProtection="1">
      <alignment horizontal="center" vertical="center" readingOrder="1"/>
      <protection locked="0"/>
    </xf>
    <xf numFmtId="0" fontId="27" fillId="10" borderId="63" xfId="0" applyFont="1" applyFill="1" applyBorder="1" applyAlignment="1" applyProtection="1">
      <alignment horizontal="center" vertical="center" readingOrder="1"/>
      <protection locked="0"/>
    </xf>
    <xf numFmtId="0" fontId="3" fillId="10" borderId="23" xfId="0" applyFont="1" applyFill="1" applyBorder="1" applyAlignment="1" applyProtection="1">
      <alignment horizontal="center" readingOrder="1"/>
      <protection locked="0"/>
    </xf>
    <xf numFmtId="0" fontId="3" fillId="10" borderId="38" xfId="0" applyFont="1" applyFill="1" applyBorder="1" applyAlignment="1" applyProtection="1">
      <alignment horizontal="center" readingOrder="1"/>
      <protection locked="0"/>
    </xf>
    <xf numFmtId="0" fontId="3" fillId="10" borderId="60" xfId="0" applyFont="1" applyFill="1" applyBorder="1" applyAlignment="1" applyProtection="1">
      <alignment horizontal="center" readingOrder="1"/>
      <protection locked="0"/>
    </xf>
    <xf numFmtId="0" fontId="33" fillId="10" borderId="23" xfId="8" applyFont="1" applyFill="1" applyBorder="1" applyAlignment="1">
      <alignment horizontal="center" vertical="center" wrapText="1" readingOrder="1"/>
    </xf>
    <xf numFmtId="0" fontId="33" fillId="10" borderId="38" xfId="8" applyFont="1" applyFill="1" applyBorder="1" applyAlignment="1">
      <alignment horizontal="center" vertical="center" wrapText="1" readingOrder="1"/>
    </xf>
    <xf numFmtId="0" fontId="33" fillId="10" borderId="60" xfId="8" applyFont="1" applyFill="1" applyBorder="1" applyAlignment="1">
      <alignment horizontal="center" vertical="center" wrapText="1" readingOrder="1"/>
    </xf>
    <xf numFmtId="0" fontId="21" fillId="6" borderId="56" xfId="0" applyFont="1" applyFill="1" applyBorder="1" applyAlignment="1">
      <alignment horizontal="center" vertical="center"/>
    </xf>
    <xf numFmtId="0" fontId="21" fillId="6" borderId="33" xfId="0" applyFont="1" applyFill="1" applyBorder="1" applyAlignment="1">
      <alignment horizontal="center" vertical="center"/>
    </xf>
    <xf numFmtId="0" fontId="21" fillId="6" borderId="50" xfId="0" applyFont="1" applyFill="1" applyBorder="1" applyAlignment="1">
      <alignment horizontal="center" vertical="center"/>
    </xf>
    <xf numFmtId="0" fontId="21" fillId="6" borderId="28" xfId="0" applyFont="1" applyFill="1" applyBorder="1" applyAlignment="1">
      <alignment horizontal="center" vertical="center"/>
    </xf>
    <xf numFmtId="0" fontId="21" fillId="6" borderId="44" xfId="0" applyFont="1" applyFill="1" applyBorder="1" applyAlignment="1">
      <alignment horizontal="center" vertical="center"/>
    </xf>
    <xf numFmtId="0" fontId="21" fillId="6" borderId="46" xfId="0" applyFont="1" applyFill="1" applyBorder="1" applyAlignment="1">
      <alignment horizontal="center" vertical="center"/>
    </xf>
    <xf numFmtId="0" fontId="21" fillId="6" borderId="61" xfId="0" applyFont="1" applyFill="1" applyBorder="1" applyAlignment="1">
      <alignment horizontal="center" vertical="center"/>
    </xf>
    <xf numFmtId="0" fontId="21" fillId="6" borderId="62" xfId="0" applyFont="1" applyFill="1" applyBorder="1" applyAlignment="1">
      <alignment horizontal="center" vertical="center"/>
    </xf>
    <xf numFmtId="0" fontId="21" fillId="6" borderId="63" xfId="0" applyFont="1" applyFill="1" applyBorder="1" applyAlignment="1">
      <alignment horizontal="center" vertical="center"/>
    </xf>
    <xf numFmtId="0" fontId="21" fillId="6" borderId="47" xfId="0" applyFont="1" applyFill="1" applyBorder="1" applyAlignment="1">
      <alignment horizontal="center" vertical="center"/>
    </xf>
    <xf numFmtId="0" fontId="21" fillId="6" borderId="31" xfId="0" applyFont="1" applyFill="1" applyBorder="1" applyAlignment="1">
      <alignment horizontal="center" vertical="center"/>
    </xf>
    <xf numFmtId="0" fontId="21" fillId="6" borderId="43" xfId="0" applyFont="1" applyFill="1" applyBorder="1" applyAlignment="1">
      <alignment horizontal="center" vertical="center"/>
    </xf>
    <xf numFmtId="0" fontId="23" fillId="9" borderId="56" xfId="0" applyFont="1" applyFill="1" applyBorder="1" applyAlignment="1" applyProtection="1">
      <alignment horizontal="center" vertical="center"/>
      <protection locked="0"/>
    </xf>
    <xf numFmtId="0" fontId="23" fillId="9" borderId="33" xfId="0" applyFont="1" applyFill="1" applyBorder="1" applyAlignment="1" applyProtection="1">
      <alignment horizontal="center" vertical="center"/>
      <protection locked="0"/>
    </xf>
    <xf numFmtId="0" fontId="23" fillId="9" borderId="50" xfId="0" applyFont="1" applyFill="1" applyBorder="1" applyAlignment="1" applyProtection="1">
      <alignment horizontal="center" vertical="center"/>
      <protection locked="0"/>
    </xf>
    <xf numFmtId="0" fontId="27" fillId="10" borderId="23" xfId="0" applyFont="1" applyFill="1" applyBorder="1" applyAlignment="1" applyProtection="1">
      <alignment horizontal="center" readingOrder="1"/>
      <protection locked="0"/>
    </xf>
    <xf numFmtId="0" fontId="27" fillId="10" borderId="60" xfId="0" applyFont="1" applyFill="1" applyBorder="1" applyAlignment="1" applyProtection="1">
      <alignment horizontal="center" readingOrder="1"/>
      <protection locked="0"/>
    </xf>
  </cellXfs>
  <cellStyles count="28">
    <cellStyle name="20% - הדגשה1 2" xfId="1" xr:uid="{D061F20C-8A23-484F-853C-F95F31D3A536}"/>
    <cellStyle name="Comma" xfId="2" builtinId="3"/>
    <cellStyle name="Comma 2" xfId="3" xr:uid="{BCA6DB7B-E8B3-4D29-A6E9-24A0F2631F28}"/>
    <cellStyle name="Comma 2 2" xfId="4" xr:uid="{D89F222D-6869-44C3-86D8-1B0DEFEEDB30}"/>
    <cellStyle name="Comma 3" xfId="5" xr:uid="{5DA97145-970C-414C-A75A-00E237D7014A}"/>
    <cellStyle name="Currency 2" xfId="6" xr:uid="{FE75BF0C-44F2-45AA-B065-3C3A2837F5C3}"/>
    <cellStyle name="MS_Hebrew" xfId="7" xr:uid="{697F2490-2E8B-44DF-A00D-6374350C12D0}"/>
    <cellStyle name="Normal" xfId="0" builtinId="0"/>
    <cellStyle name="Normal 2" xfId="8" xr:uid="{59DCC65E-3E44-4BC6-B42A-820DE25AB554}"/>
    <cellStyle name="Normal 2 2" xfId="9" xr:uid="{F16ED124-E2D3-4C5B-905D-4EEE33970018}"/>
    <cellStyle name="Normal 2 3" xfId="10" xr:uid="{1C61DDAD-C6C4-40B2-823E-EB69DD616B50}"/>
    <cellStyle name="Normal 2 3 2" xfId="11" xr:uid="{5FAC27AA-0D23-47DC-A21B-E1FEF91682B5}"/>
    <cellStyle name="Normal 2 3 2 2" xfId="12" xr:uid="{E3BB8DBE-A1AB-4FE3-B531-905B3EC54500}"/>
    <cellStyle name="Normal 2 3 2 3" xfId="13" xr:uid="{1CA81C92-B26F-4B4C-BA3E-7A5CD21726DC}"/>
    <cellStyle name="Normal 2 3 2 3 2" xfId="14" xr:uid="{4D16DD21-98B2-4A99-AFB2-E360AAB58328}"/>
    <cellStyle name="Normal 2 3 2 4" xfId="15" xr:uid="{2DDCB7E2-0FCA-48A0-9182-E862C3F319C9}"/>
    <cellStyle name="Normal 2 4" xfId="16" xr:uid="{FB24363B-C564-4D9C-B07A-E82F6616B073}"/>
    <cellStyle name="Normal 3" xfId="17" xr:uid="{F3E2BBF3-7B18-4BAC-BFF7-3A13B9849296}"/>
    <cellStyle name="Normal 4" xfId="18" xr:uid="{F9FF2E1D-153C-4D4A-8042-C637AE4035B7}"/>
    <cellStyle name="Normal 5" xfId="19" xr:uid="{CDC61288-C745-4EEB-9C1E-494D35DC6F4F}"/>
    <cellStyle name="Normal 6" xfId="20" xr:uid="{E5B59AF3-E0C1-4ACD-AA35-2B6959CB36A9}"/>
    <cellStyle name="Percent" xfId="21" builtinId="5"/>
    <cellStyle name="Percent 2" xfId="22" xr:uid="{5085CD0A-AC9C-4D78-BCCA-9439E6709507}"/>
    <cellStyle name="Percent 2 2" xfId="23" xr:uid="{CE8D8590-21CF-4A08-863D-46198B8AB032}"/>
    <cellStyle name="Percent 3" xfId="24" xr:uid="{DC088AFD-2986-480E-A140-C5785C949EC5}"/>
    <cellStyle name="היפר-קישור" xfId="25" builtinId="8"/>
    <cellStyle name="חישוב" xfId="26" builtinId="22"/>
    <cellStyle name="כותרת 5" xfId="27" xr:uid="{66C3E7AA-BA33-4756-9CDB-EFFB8B154A78}"/>
  </cellStyles>
  <dxfs count="6">
    <dxf>
      <fill>
        <patternFill patternType="none">
          <bgColor auto="1"/>
        </patternFill>
      </fill>
      <border diagonalUp="0" diagonalDown="0">
        <left/>
        <right style="thick">
          <color theme="8" tint="0.59996337778862885"/>
        </right>
        <top/>
        <bottom/>
        <vertical/>
        <horizontal/>
      </border>
    </dxf>
    <dxf>
      <border diagonalUp="0" diagonalDown="0">
        <left/>
        <right style="thick">
          <color theme="8" tint="0.59996337778862885"/>
        </right>
        <top/>
        <bottom/>
        <vertical/>
        <horizontal/>
      </border>
    </dxf>
    <dxf>
      <fill>
        <patternFill patternType="none">
          <bgColor auto="1"/>
        </patternFill>
      </fill>
      <border diagonalUp="0" diagonalDown="0">
        <left/>
        <right style="thick">
          <color theme="8" tint="0.59996337778862885"/>
        </right>
        <top/>
        <bottom/>
        <vertical/>
        <horizontal/>
      </border>
    </dxf>
    <dxf>
      <font>
        <b/>
        <i val="0"/>
        <color theme="0"/>
      </font>
      <fill>
        <patternFill>
          <bgColor theme="8"/>
        </patternFill>
      </fill>
      <border>
        <top style="thin">
          <color theme="8"/>
        </top>
      </border>
    </dxf>
    <dxf>
      <font>
        <b val="0"/>
        <i val="0"/>
        <color theme="8"/>
      </font>
      <fill>
        <patternFill patternType="none">
          <fgColor indexed="64"/>
          <bgColor auto="1"/>
        </patternFill>
      </fill>
      <border>
        <bottom style="double">
          <color theme="8" tint="0.59996337778862885"/>
        </bottom>
      </border>
    </dxf>
    <dxf>
      <font>
        <color theme="1" tint="0.499984740745262"/>
      </font>
      <fill>
        <patternFill patternType="none">
          <bgColor auto="1"/>
        </patternFill>
      </fill>
      <border>
        <left style="thick">
          <color theme="8" tint="0.59996337778862885"/>
        </left>
        <right style="thick">
          <color theme="8" tint="0.59996337778862885"/>
        </right>
        <top style="thick">
          <color theme="8" tint="0.59996337778862885"/>
        </top>
        <bottom style="thick">
          <color theme="8" tint="0.59996337778862885"/>
        </bottom>
        <vertical style="dotted">
          <color theme="8" tint="0.59996337778862885"/>
        </vertical>
        <horizontal style="dotted">
          <color theme="8" tint="0.59996337778862885"/>
        </horizontal>
      </border>
    </dxf>
  </dxfs>
  <tableStyles count="1" defaultTableStyle="TableStyleMedium9" defaultPivotStyle="PivotStyleLight16">
    <tableStyle name="Monthly Income" pivot="0" count="6" xr9:uid="{C923856D-A95A-4281-A7FA-DE081AA90604}">
      <tableStyleElement type="wholeTable" dxfId="5"/>
      <tableStyleElement type="headerRow" dxfId="4"/>
      <tableStyleElement type="totalRow" dxfId="3"/>
      <tableStyleElement type="firstColumn" dxfId="2"/>
      <tableStyleElement type="firstHeaderCell" dxfId="1"/>
      <tableStyleElement type="firstTotalCell" dxfId="0"/>
    </tableStyle>
  </tableStyles>
  <colors>
    <mruColors>
      <color rgb="FFFAF4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44450</xdr:colOff>
      <xdr:row>0</xdr:row>
      <xdr:rowOff>50800</xdr:rowOff>
    </xdr:from>
    <xdr:to>
      <xdr:col>1</xdr:col>
      <xdr:colOff>1092200</xdr:colOff>
      <xdr:row>3</xdr:row>
      <xdr:rowOff>140092</xdr:rowOff>
    </xdr:to>
    <xdr:pic>
      <xdr:nvPicPr>
        <xdr:cNvPr id="2" name="תמונה 1">
          <a:extLst>
            <a:ext uri="{FF2B5EF4-FFF2-40B4-BE49-F238E27FC236}">
              <a16:creationId xmlns:a16="http://schemas.microsoft.com/office/drawing/2014/main" id="{6DCA657C-131D-4689-BCB8-60892273F5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9810450" y="50800"/>
          <a:ext cx="2266950" cy="565542"/>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1</xdr:row>
      <xdr:rowOff>12700</xdr:rowOff>
    </xdr:from>
    <xdr:to>
      <xdr:col>1</xdr:col>
      <xdr:colOff>1911350</xdr:colOff>
      <xdr:row>2</xdr:row>
      <xdr:rowOff>160927</xdr:rowOff>
    </xdr:to>
    <xdr:pic>
      <xdr:nvPicPr>
        <xdr:cNvPr id="2" name="תמונה 1">
          <a:extLst>
            <a:ext uri="{FF2B5EF4-FFF2-40B4-BE49-F238E27FC236}">
              <a16:creationId xmlns:a16="http://schemas.microsoft.com/office/drawing/2014/main" id="{AB2E6498-22AE-4A82-A402-B5813406D8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0182000" y="203200"/>
          <a:ext cx="1892300" cy="4720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1955800</xdr:colOff>
      <xdr:row>1</xdr:row>
      <xdr:rowOff>106919</xdr:rowOff>
    </xdr:to>
    <xdr:pic>
      <xdr:nvPicPr>
        <xdr:cNvPr id="2" name="תמונה 1">
          <a:extLst>
            <a:ext uri="{FF2B5EF4-FFF2-40B4-BE49-F238E27FC236}">
              <a16:creationId xmlns:a16="http://schemas.microsoft.com/office/drawing/2014/main" id="{1B9AF626-920B-4375-8DDE-26417531F0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7540400" y="0"/>
          <a:ext cx="1955800" cy="4879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12700</xdr:rowOff>
    </xdr:from>
    <xdr:to>
      <xdr:col>1</xdr:col>
      <xdr:colOff>1781758</xdr:colOff>
      <xdr:row>1</xdr:row>
      <xdr:rowOff>457200</xdr:rowOff>
    </xdr:to>
    <xdr:pic>
      <xdr:nvPicPr>
        <xdr:cNvPr id="2" name="תמונה 1">
          <a:extLst>
            <a:ext uri="{FF2B5EF4-FFF2-40B4-BE49-F238E27FC236}">
              <a16:creationId xmlns:a16="http://schemas.microsoft.com/office/drawing/2014/main" id="{D2CCFC82-1B2D-45BA-9ED6-531521CC1E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048242" y="184150"/>
          <a:ext cx="1781758" cy="44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18150</xdr:rowOff>
    </xdr:from>
    <xdr:to>
      <xdr:col>2</xdr:col>
      <xdr:colOff>1143000</xdr:colOff>
      <xdr:row>1</xdr:row>
      <xdr:rowOff>602306</xdr:rowOff>
    </xdr:to>
    <xdr:pic>
      <xdr:nvPicPr>
        <xdr:cNvPr id="2" name="תמונה 1">
          <a:extLst>
            <a:ext uri="{FF2B5EF4-FFF2-40B4-BE49-F238E27FC236}">
              <a16:creationId xmlns:a16="http://schemas.microsoft.com/office/drawing/2014/main" id="{612F8391-D3FC-C48C-D6FC-A285DAA42A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045572" y="217721"/>
          <a:ext cx="2340428" cy="5841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36880-821C-4EF3-B070-4263F3BC9E75}">
  <dimension ref="A5:O17"/>
  <sheetViews>
    <sheetView rightToLeft="1" workbookViewId="0">
      <selection activeCell="B5" sqref="B5"/>
    </sheetView>
  </sheetViews>
  <sheetFormatPr defaultRowHeight="12.5" x14ac:dyDescent="0.25"/>
  <cols>
    <col min="1" max="1" width="17.453125" bestFit="1" customWidth="1"/>
    <col min="2" max="2" width="86.81640625" customWidth="1"/>
  </cols>
  <sheetData>
    <row r="5" spans="1:15" x14ac:dyDescent="0.25">
      <c r="A5" s="25" t="s">
        <v>169</v>
      </c>
    </row>
    <row r="6" spans="1:15" x14ac:dyDescent="0.25">
      <c r="B6" s="25" t="s">
        <v>170</v>
      </c>
    </row>
    <row r="7" spans="1:15" x14ac:dyDescent="0.25">
      <c r="B7" s="25" t="s">
        <v>171</v>
      </c>
    </row>
    <row r="8" spans="1:15" ht="37.5" x14ac:dyDescent="0.25">
      <c r="B8" s="223" t="s">
        <v>177</v>
      </c>
      <c r="O8" s="25" t="s">
        <v>172</v>
      </c>
    </row>
    <row r="10" spans="1:15" x14ac:dyDescent="0.25">
      <c r="A10" s="25" t="s">
        <v>173</v>
      </c>
    </row>
    <row r="11" spans="1:15" x14ac:dyDescent="0.25">
      <c r="B11" s="25" t="s">
        <v>174</v>
      </c>
    </row>
    <row r="13" spans="1:15" x14ac:dyDescent="0.25">
      <c r="A13" s="25" t="s">
        <v>175</v>
      </c>
    </row>
    <row r="14" spans="1:15" ht="37.5" x14ac:dyDescent="0.25">
      <c r="B14" s="223" t="s">
        <v>178</v>
      </c>
    </row>
    <row r="16" spans="1:15" x14ac:dyDescent="0.25">
      <c r="A16" s="25" t="s">
        <v>176</v>
      </c>
    </row>
    <row r="17" spans="2:2" ht="112.5" x14ac:dyDescent="0.25">
      <c r="B17" s="223" t="s">
        <v>179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3C6E5-71DA-471C-8BCD-F8CA1A22A836}">
  <sheetPr codeName="גיליון2">
    <tabColor rgb="FFFF0000"/>
    <pageSetUpPr fitToPage="1"/>
  </sheetPr>
  <dimension ref="A1:ID39"/>
  <sheetViews>
    <sheetView rightToLeft="1" zoomScaleNormal="100" workbookViewId="0">
      <pane xSplit="2" ySplit="4" topLeftCell="C5" activePane="bottomRight" state="frozen"/>
      <selection activeCell="F7" sqref="F7"/>
      <selection pane="topRight" activeCell="F7" sqref="F7"/>
      <selection pane="bottomLeft" activeCell="F7" sqref="F7"/>
      <selection pane="bottomRight" activeCell="G3" sqref="G3"/>
    </sheetView>
  </sheetViews>
  <sheetFormatPr defaultColWidth="24.81640625" defaultRowHeight="15.5" x14ac:dyDescent="0.35"/>
  <cols>
    <col min="1" max="1" width="3.1796875" style="12" customWidth="1"/>
    <col min="2" max="2" width="28.54296875" style="6" customWidth="1"/>
    <col min="3" max="3" width="19.453125" style="6" customWidth="1"/>
    <col min="4" max="4" width="17.1796875" style="10" customWidth="1"/>
    <col min="5" max="5" width="33" style="6" customWidth="1"/>
    <col min="6" max="6" width="1.453125" style="6" customWidth="1"/>
    <col min="7" max="7" width="14" style="12" customWidth="1"/>
    <col min="8" max="10" width="26.7265625" style="12" customWidth="1"/>
    <col min="11" max="11" width="49.1796875" style="12" customWidth="1"/>
    <col min="12" max="14" width="26.7265625" style="12" customWidth="1"/>
    <col min="15" max="238" width="24.81640625" style="12"/>
    <col min="239" max="16384" width="24.81640625" style="6"/>
  </cols>
  <sheetData>
    <row r="1" spans="1:6" customFormat="1" ht="15" customHeight="1" thickBot="1" x14ac:dyDescent="0.4">
      <c r="A1" s="26"/>
      <c r="C1" s="1" t="s">
        <v>72</v>
      </c>
      <c r="D1" s="26"/>
      <c r="E1" s="26"/>
      <c r="F1" s="26"/>
    </row>
    <row r="2" spans="1:6" s="14" customFormat="1" ht="25.5" thickBot="1" x14ac:dyDescent="0.55000000000000004">
      <c r="A2" s="13"/>
      <c r="B2" s="254" t="s">
        <v>71</v>
      </c>
      <c r="C2" s="255"/>
      <c r="D2" s="255"/>
      <c r="E2" s="255"/>
      <c r="F2" s="256"/>
    </row>
    <row r="3" spans="1:6" ht="24" customHeight="1" thickBot="1" x14ac:dyDescent="0.4">
      <c r="A3" s="5"/>
      <c r="B3" s="260" t="s">
        <v>56</v>
      </c>
      <c r="C3" s="261"/>
      <c r="D3" s="261"/>
      <c r="E3" s="261"/>
      <c r="F3" s="262"/>
    </row>
    <row r="4" spans="1:6" ht="21.75" customHeight="1" thickBot="1" x14ac:dyDescent="0.4">
      <c r="A4" s="5"/>
      <c r="B4" s="207"/>
      <c r="C4" s="263" t="s">
        <v>58</v>
      </c>
      <c r="D4" s="263"/>
      <c r="E4" s="264" t="s">
        <v>57</v>
      </c>
      <c r="F4" s="265"/>
    </row>
    <row r="5" spans="1:6" ht="33" customHeight="1" x14ac:dyDescent="0.35">
      <c r="A5" s="5"/>
      <c r="B5" s="209" t="s">
        <v>78</v>
      </c>
      <c r="C5" s="266"/>
      <c r="D5" s="267"/>
      <c r="E5" s="268"/>
      <c r="F5" s="269"/>
    </row>
    <row r="6" spans="1:6" ht="18.75" customHeight="1" x14ac:dyDescent="0.35">
      <c r="A6" s="5"/>
      <c r="B6" s="210" t="s">
        <v>79</v>
      </c>
      <c r="C6" s="252"/>
      <c r="D6" s="253"/>
      <c r="E6" s="257"/>
      <c r="F6" s="240"/>
    </row>
    <row r="7" spans="1:6" ht="18.75" customHeight="1" x14ac:dyDescent="0.35">
      <c r="A7" s="5"/>
      <c r="B7" s="210" t="s">
        <v>107</v>
      </c>
      <c r="C7" s="270"/>
      <c r="D7" s="253"/>
      <c r="E7" s="271"/>
      <c r="F7" s="272"/>
    </row>
    <row r="8" spans="1:6" ht="17.5" hidden="1" customHeight="1" x14ac:dyDescent="0.35">
      <c r="A8" s="5"/>
      <c r="B8" s="210" t="s">
        <v>85</v>
      </c>
      <c r="C8" s="252"/>
      <c r="D8" s="253"/>
      <c r="E8" s="280"/>
      <c r="F8" s="272"/>
    </row>
    <row r="9" spans="1:6" ht="15" customHeight="1" x14ac:dyDescent="0.35">
      <c r="A9" s="5"/>
      <c r="B9" s="210" t="s">
        <v>70</v>
      </c>
      <c r="C9" s="281"/>
      <c r="D9" s="253"/>
      <c r="E9" s="282"/>
      <c r="F9" s="259"/>
    </row>
    <row r="10" spans="1:6" ht="18.75" customHeight="1" x14ac:dyDescent="0.35">
      <c r="A10" s="5"/>
      <c r="B10" s="210" t="s">
        <v>59</v>
      </c>
      <c r="C10" s="273"/>
      <c r="D10" s="274"/>
      <c r="E10" s="274"/>
      <c r="F10" s="275"/>
    </row>
    <row r="11" spans="1:6" ht="17.5" x14ac:dyDescent="0.35">
      <c r="A11" s="5"/>
      <c r="B11" s="210" t="s">
        <v>20</v>
      </c>
      <c r="C11" s="252"/>
      <c r="D11" s="253"/>
      <c r="E11" s="257"/>
      <c r="F11" s="240"/>
    </row>
    <row r="12" spans="1:6" ht="17.25" customHeight="1" x14ac:dyDescent="0.35">
      <c r="A12" s="5"/>
      <c r="B12" s="210" t="s">
        <v>69</v>
      </c>
      <c r="C12" s="252"/>
      <c r="D12" s="253"/>
      <c r="E12" s="257"/>
      <c r="F12" s="240"/>
    </row>
    <row r="13" spans="1:6" ht="20.25" customHeight="1" x14ac:dyDescent="0.35">
      <c r="A13" s="5"/>
      <c r="B13" s="210" t="s">
        <v>68</v>
      </c>
      <c r="C13" s="250"/>
      <c r="D13" s="251"/>
      <c r="E13" s="258"/>
      <c r="F13" s="259"/>
    </row>
    <row r="14" spans="1:6" ht="18.75" customHeight="1" x14ac:dyDescent="0.35">
      <c r="B14" s="210" t="s">
        <v>67</v>
      </c>
      <c r="C14" s="252"/>
      <c r="D14" s="253"/>
      <c r="E14" s="257"/>
      <c r="F14" s="240"/>
    </row>
    <row r="15" spans="1:6" ht="21" customHeight="1" x14ac:dyDescent="0.35">
      <c r="B15" s="210" t="s">
        <v>66</v>
      </c>
      <c r="C15" s="252"/>
      <c r="D15" s="253"/>
      <c r="E15" s="257"/>
      <c r="F15" s="240"/>
    </row>
    <row r="16" spans="1:6" ht="21" customHeight="1" x14ac:dyDescent="0.35">
      <c r="B16" s="210" t="s">
        <v>65</v>
      </c>
      <c r="C16" s="252"/>
      <c r="D16" s="253"/>
      <c r="E16" s="257"/>
      <c r="F16" s="240"/>
    </row>
    <row r="17" spans="2:6" ht="18.75" customHeight="1" thickBot="1" x14ac:dyDescent="0.4">
      <c r="B17" s="211" t="s">
        <v>64</v>
      </c>
      <c r="C17" s="230"/>
      <c r="D17" s="231"/>
      <c r="E17" s="232"/>
      <c r="F17" s="233"/>
    </row>
    <row r="18" spans="2:6" ht="16" thickBot="1" x14ac:dyDescent="0.4">
      <c r="B18" s="208"/>
      <c r="C18" s="42"/>
      <c r="D18" s="42"/>
      <c r="E18" s="42"/>
      <c r="F18" s="51"/>
    </row>
    <row r="19" spans="2:6" ht="28.5" customHeight="1" thickBot="1" x14ac:dyDescent="0.4">
      <c r="B19" s="234" t="s">
        <v>63</v>
      </c>
      <c r="C19" s="235"/>
      <c r="D19" s="235"/>
      <c r="E19" s="235"/>
      <c r="F19" s="236"/>
    </row>
    <row r="20" spans="2:6" ht="16" thickBot="1" x14ac:dyDescent="0.4">
      <c r="B20" s="212" t="s">
        <v>62</v>
      </c>
      <c r="C20" s="213" t="s">
        <v>61</v>
      </c>
      <c r="D20" s="214" t="s">
        <v>60</v>
      </c>
      <c r="E20" s="237" t="s">
        <v>42</v>
      </c>
      <c r="F20" s="238"/>
    </row>
    <row r="21" spans="2:6" x14ac:dyDescent="0.35">
      <c r="B21" s="215"/>
      <c r="C21" s="216"/>
      <c r="D21" s="217"/>
      <c r="E21" s="276"/>
      <c r="F21" s="277"/>
    </row>
    <row r="22" spans="2:6" x14ac:dyDescent="0.35">
      <c r="B22" s="218"/>
      <c r="C22" s="44"/>
      <c r="D22" s="43"/>
      <c r="E22" s="278"/>
      <c r="F22" s="279"/>
    </row>
    <row r="23" spans="2:6" x14ac:dyDescent="0.35">
      <c r="B23" s="218"/>
      <c r="C23" s="44"/>
      <c r="D23" s="43"/>
      <c r="E23" s="241"/>
      <c r="F23" s="242"/>
    </row>
    <row r="24" spans="2:6" x14ac:dyDescent="0.35">
      <c r="B24" s="218"/>
      <c r="C24" s="44"/>
      <c r="D24" s="43"/>
      <c r="E24" s="241"/>
      <c r="F24" s="242"/>
    </row>
    <row r="25" spans="2:6" x14ac:dyDescent="0.35">
      <c r="B25" s="218"/>
      <c r="C25" s="44"/>
      <c r="D25" s="43"/>
      <c r="E25" s="241"/>
      <c r="F25" s="242"/>
    </row>
    <row r="26" spans="2:6" x14ac:dyDescent="0.35">
      <c r="B26" s="218"/>
      <c r="C26" s="44"/>
      <c r="D26" s="43"/>
      <c r="E26" s="206"/>
      <c r="F26" s="219"/>
    </row>
    <row r="27" spans="2:6" x14ac:dyDescent="0.35">
      <c r="B27" s="220"/>
      <c r="C27" s="45"/>
      <c r="D27" s="45"/>
      <c r="E27" s="239"/>
      <c r="F27" s="240"/>
    </row>
    <row r="28" spans="2:6" ht="16" thickBot="1" x14ac:dyDescent="0.4">
      <c r="B28" s="221"/>
      <c r="C28" s="222"/>
      <c r="D28" s="222"/>
      <c r="E28" s="232"/>
      <c r="F28" s="233"/>
    </row>
    <row r="30" spans="2:6" ht="26.25" customHeight="1" thickBot="1" x14ac:dyDescent="0.4">
      <c r="B30" s="243" t="s">
        <v>115</v>
      </c>
      <c r="C30" s="243"/>
      <c r="D30" s="243"/>
      <c r="E30" s="243"/>
      <c r="F30" s="243"/>
    </row>
    <row r="31" spans="2:6" ht="16" thickBot="1" x14ac:dyDescent="0.4">
      <c r="B31" s="244"/>
      <c r="C31" s="245"/>
      <c r="D31" s="245"/>
      <c r="E31" s="245"/>
      <c r="F31" s="246"/>
    </row>
    <row r="32" spans="2:6" x14ac:dyDescent="0.35">
      <c r="B32" s="247"/>
      <c r="C32" s="248"/>
      <c r="D32" s="248"/>
      <c r="E32" s="248"/>
      <c r="F32" s="249"/>
    </row>
    <row r="33" spans="2:6" x14ac:dyDescent="0.35">
      <c r="B33" s="224"/>
      <c r="C33" s="225"/>
      <c r="D33" s="225"/>
      <c r="E33" s="225"/>
      <c r="F33" s="226"/>
    </row>
    <row r="34" spans="2:6" x14ac:dyDescent="0.35">
      <c r="B34" s="224"/>
      <c r="C34" s="225"/>
      <c r="D34" s="225"/>
      <c r="E34" s="225"/>
      <c r="F34" s="226"/>
    </row>
    <row r="35" spans="2:6" x14ac:dyDescent="0.35">
      <c r="B35" s="224"/>
      <c r="C35" s="225"/>
      <c r="D35" s="225"/>
      <c r="E35" s="225"/>
      <c r="F35" s="226"/>
    </row>
    <row r="36" spans="2:6" x14ac:dyDescent="0.35">
      <c r="B36" s="224"/>
      <c r="C36" s="225"/>
      <c r="D36" s="225"/>
      <c r="E36" s="225"/>
      <c r="F36" s="226"/>
    </row>
    <row r="37" spans="2:6" x14ac:dyDescent="0.35">
      <c r="B37" s="224"/>
      <c r="C37" s="225"/>
      <c r="D37" s="225"/>
      <c r="E37" s="225"/>
      <c r="F37" s="226"/>
    </row>
    <row r="38" spans="2:6" x14ac:dyDescent="0.35">
      <c r="B38" s="224"/>
      <c r="C38" s="225"/>
      <c r="D38" s="225"/>
      <c r="E38" s="225"/>
      <c r="F38" s="226"/>
    </row>
    <row r="39" spans="2:6" ht="16" thickBot="1" x14ac:dyDescent="0.4">
      <c r="B39" s="227"/>
      <c r="C39" s="228"/>
      <c r="D39" s="228"/>
      <c r="E39" s="228"/>
      <c r="F39" s="229"/>
    </row>
  </sheetData>
  <mergeCells count="48">
    <mergeCell ref="C7:D7"/>
    <mergeCell ref="E7:F7"/>
    <mergeCell ref="C10:F10"/>
    <mergeCell ref="E21:F21"/>
    <mergeCell ref="E22:F22"/>
    <mergeCell ref="E8:F8"/>
    <mergeCell ref="C9:D9"/>
    <mergeCell ref="E9:F9"/>
    <mergeCell ref="E16:F16"/>
    <mergeCell ref="C16:D16"/>
    <mergeCell ref="E15:F15"/>
    <mergeCell ref="C8:D8"/>
    <mergeCell ref="C15:D15"/>
    <mergeCell ref="B2:F2"/>
    <mergeCell ref="E11:F11"/>
    <mergeCell ref="E12:F12"/>
    <mergeCell ref="E13:F13"/>
    <mergeCell ref="E14:F14"/>
    <mergeCell ref="C11:D11"/>
    <mergeCell ref="C12:D12"/>
    <mergeCell ref="B3:F3"/>
    <mergeCell ref="C4:D4"/>
    <mergeCell ref="E4:F4"/>
    <mergeCell ref="C5:D5"/>
    <mergeCell ref="E5:F5"/>
    <mergeCell ref="C6:D6"/>
    <mergeCell ref="E6:F6"/>
    <mergeCell ref="B34:F34"/>
    <mergeCell ref="B35:F35"/>
    <mergeCell ref="E25:F25"/>
    <mergeCell ref="C13:D13"/>
    <mergeCell ref="C14:D14"/>
    <mergeCell ref="B36:F36"/>
    <mergeCell ref="B37:F37"/>
    <mergeCell ref="B38:F38"/>
    <mergeCell ref="B39:F39"/>
    <mergeCell ref="C17:D17"/>
    <mergeCell ref="E17:F17"/>
    <mergeCell ref="B19:F19"/>
    <mergeCell ref="E20:F20"/>
    <mergeCell ref="E27:F27"/>
    <mergeCell ref="E23:F23"/>
    <mergeCell ref="E24:F24"/>
    <mergeCell ref="E28:F28"/>
    <mergeCell ref="B30:F30"/>
    <mergeCell ref="B31:F31"/>
    <mergeCell ref="B32:F32"/>
    <mergeCell ref="B33:F33"/>
  </mergeCells>
  <pageMargins left="0.7" right="0.7" top="0.75" bottom="0.75" header="0.3" footer="0.3"/>
  <pageSetup paperSize="9" scale="6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03107-D754-4070-A687-9898BAF7EE1A}">
  <sheetPr codeName="גיליון7">
    <tabColor rgb="FFFF0000"/>
    <pageSetUpPr fitToPage="1"/>
  </sheetPr>
  <dimension ref="A1:IG13"/>
  <sheetViews>
    <sheetView rightToLeft="1" zoomScaleNormal="100" workbookViewId="0">
      <pane xSplit="2" ySplit="2" topLeftCell="C3" activePane="bottomRight" state="frozen"/>
      <selection activeCell="F7" sqref="F7"/>
      <selection pane="topRight" activeCell="F7" sqref="F7"/>
      <selection pane="bottomLeft" activeCell="F7" sqref="F7"/>
      <selection pane="bottomRight" activeCell="B1" sqref="B1:E1"/>
    </sheetView>
  </sheetViews>
  <sheetFormatPr defaultColWidth="24.81640625" defaultRowHeight="15.5" x14ac:dyDescent="0.35"/>
  <cols>
    <col min="1" max="1" width="3.1796875" style="41" customWidth="1"/>
    <col min="2" max="2" width="28.81640625" style="31" customWidth="1"/>
    <col min="3" max="3" width="25.81640625" style="40" customWidth="1"/>
    <col min="4" max="4" width="24.81640625" style="31"/>
    <col min="5" max="5" width="32.81640625" style="11" bestFit="1" customWidth="1"/>
    <col min="6" max="7" width="24.81640625" style="41" hidden="1" customWidth="1"/>
    <col min="8" max="13" width="24.81640625" style="41" customWidth="1"/>
    <col min="14" max="241" width="24.81640625" style="41"/>
    <col min="242" max="16384" width="24.81640625" style="31"/>
  </cols>
  <sheetData>
    <row r="1" spans="1:5" ht="30" x14ac:dyDescent="0.35">
      <c r="A1" s="30"/>
      <c r="B1" s="283" t="s">
        <v>43</v>
      </c>
      <c r="C1" s="284"/>
      <c r="D1" s="284"/>
      <c r="E1" s="285"/>
    </row>
    <row r="2" spans="1:5" ht="20" x14ac:dyDescent="0.4">
      <c r="A2" s="30"/>
      <c r="B2" s="32" t="s">
        <v>82</v>
      </c>
      <c r="C2" s="33" t="s">
        <v>83</v>
      </c>
      <c r="D2" s="34" t="s">
        <v>84</v>
      </c>
      <c r="E2" s="35" t="s">
        <v>100</v>
      </c>
    </row>
    <row r="3" spans="1:5" ht="20" x14ac:dyDescent="0.4">
      <c r="A3" s="30"/>
      <c r="B3" s="36"/>
      <c r="C3" s="79"/>
      <c r="D3" s="36"/>
      <c r="E3" s="37"/>
    </row>
    <row r="4" spans="1:5" ht="20" x14ac:dyDescent="0.4">
      <c r="A4" s="30"/>
      <c r="B4" s="36"/>
      <c r="C4" s="79"/>
      <c r="D4" s="36"/>
      <c r="E4" s="37"/>
    </row>
    <row r="5" spans="1:5" ht="20" x14ac:dyDescent="0.4">
      <c r="A5" s="30"/>
      <c r="B5" s="36"/>
      <c r="C5" s="62"/>
      <c r="D5" s="61"/>
      <c r="E5" s="37"/>
    </row>
    <row r="6" spans="1:5" ht="20" x14ac:dyDescent="0.4">
      <c r="A6" s="30"/>
      <c r="B6" s="36"/>
      <c r="C6" s="62"/>
      <c r="D6" s="36"/>
      <c r="E6" s="37"/>
    </row>
    <row r="7" spans="1:5" ht="20" x14ac:dyDescent="0.4">
      <c r="A7" s="30"/>
      <c r="B7" s="36"/>
      <c r="C7" s="62"/>
      <c r="D7" s="36"/>
      <c r="E7" s="37"/>
    </row>
    <row r="8" spans="1:5" ht="20" x14ac:dyDescent="0.4">
      <c r="A8" s="30"/>
      <c r="B8" s="36"/>
      <c r="C8" s="62"/>
      <c r="D8" s="36"/>
      <c r="E8" s="37"/>
    </row>
    <row r="9" spans="1:5" ht="20" x14ac:dyDescent="0.4">
      <c r="A9" s="30"/>
      <c r="B9" s="38"/>
      <c r="C9" s="62"/>
      <c r="D9" s="36"/>
      <c r="E9" s="37"/>
    </row>
    <row r="10" spans="1:5" ht="20" x14ac:dyDescent="0.4">
      <c r="A10" s="30"/>
      <c r="B10" s="38"/>
      <c r="C10" s="62"/>
      <c r="D10" s="36"/>
      <c r="E10" s="37"/>
    </row>
    <row r="11" spans="1:5" ht="20" x14ac:dyDescent="0.4">
      <c r="A11" s="30"/>
      <c r="B11" s="38"/>
      <c r="C11" s="62"/>
      <c r="D11" s="36"/>
      <c r="E11" s="37"/>
    </row>
    <row r="12" spans="1:5" ht="20" x14ac:dyDescent="0.4">
      <c r="A12" s="30"/>
      <c r="B12" s="38"/>
      <c r="C12" s="62"/>
      <c r="D12" s="36"/>
      <c r="E12" s="37"/>
    </row>
    <row r="13" spans="1:5" x14ac:dyDescent="0.35">
      <c r="A13" s="30"/>
      <c r="B13" s="286"/>
      <c r="C13" s="286"/>
      <c r="D13" s="39"/>
      <c r="E13" s="30"/>
    </row>
  </sheetData>
  <sheetProtection formatCells="0" formatColumns="0" formatRows="0" insertColumns="0" insertRows="0" deleteColumns="0" deleteRows="0" sort="0"/>
  <protectedRanges>
    <protectedRange sqref="B1:E2 B13:D13 B5:E9 E3:E4" name="טווח1"/>
    <protectedRange sqref="B3:D4" name="טווח1_1"/>
  </protectedRanges>
  <mergeCells count="2">
    <mergeCell ref="B1:E1"/>
    <mergeCell ref="B13:C13"/>
  </mergeCells>
  <pageMargins left="0.7" right="0.7" top="0.75" bottom="0.75" header="0.3" footer="0.3"/>
  <pageSetup paperSize="9" scale="6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BDB38-2D18-4DCE-AC7D-17669C622651}">
  <dimension ref="A1:AK34"/>
  <sheetViews>
    <sheetView rightToLeft="1" zoomScaleNormal="100" workbookViewId="0">
      <pane xSplit="2" ySplit="2" topLeftCell="C3" activePane="bottomRight" state="frozen"/>
      <selection pane="topRight" activeCell="C1" sqref="C1"/>
      <selection pane="bottomLeft" activeCell="A3" sqref="A3"/>
      <selection pane="bottomRight" activeCell="C3" sqref="C3"/>
    </sheetView>
  </sheetViews>
  <sheetFormatPr defaultColWidth="9.1796875" defaultRowHeight="14" x14ac:dyDescent="0.3"/>
  <cols>
    <col min="1" max="1" width="2" style="8" customWidth="1"/>
    <col min="2" max="2" width="25.90625" style="17" bestFit="1" customWidth="1"/>
    <col min="3" max="3" width="6.7265625" style="17" bestFit="1" customWidth="1"/>
    <col min="4" max="4" width="11.7265625" style="17" bestFit="1" customWidth="1"/>
    <col min="5" max="5" width="16.81640625" style="17" bestFit="1" customWidth="1"/>
    <col min="6" max="6" width="9.7265625" style="50" bestFit="1" customWidth="1"/>
    <col min="7" max="7" width="5.26953125" style="50" bestFit="1" customWidth="1"/>
    <col min="8" max="8" width="26.26953125" style="50" customWidth="1"/>
    <col min="9" max="9" width="22.7265625" style="50" bestFit="1" customWidth="1"/>
    <col min="10" max="10" width="18.26953125" style="50" hidden="1" customWidth="1"/>
    <col min="11" max="11" width="22" style="50" hidden="1" customWidth="1"/>
    <col min="12" max="12" width="18.7265625" style="24" hidden="1" customWidth="1"/>
    <col min="13" max="13" width="21.26953125" style="24" hidden="1" customWidth="1"/>
    <col min="14" max="14" width="7.453125" style="24" bestFit="1" customWidth="1"/>
    <col min="15" max="15" width="9.1796875" style="24" hidden="1" customWidth="1"/>
    <col min="16" max="37" width="9.1796875" style="24"/>
    <col min="38" max="16384" width="9.1796875" style="16"/>
  </cols>
  <sheetData>
    <row r="1" spans="2:9" s="3" customFormat="1" ht="13.5" customHeight="1" thickBot="1" x14ac:dyDescent="0.4">
      <c r="B1" s="290"/>
      <c r="C1" s="290"/>
      <c r="D1" s="168"/>
      <c r="E1" s="2"/>
      <c r="F1" s="2"/>
    </row>
    <row r="2" spans="2:9" ht="50.5" thickBot="1" x14ac:dyDescent="0.55000000000000004">
      <c r="B2" s="287" t="s">
        <v>96</v>
      </c>
      <c r="C2" s="288"/>
      <c r="D2" s="288"/>
      <c r="E2" s="289"/>
      <c r="H2" s="166" t="s">
        <v>121</v>
      </c>
      <c r="I2" s="167">
        <f>D26-C34</f>
        <v>0</v>
      </c>
    </row>
    <row r="3" spans="2:9" ht="14" customHeight="1" thickBot="1" x14ac:dyDescent="0.35">
      <c r="B3" s="67" t="s">
        <v>15</v>
      </c>
      <c r="C3" s="195" t="s">
        <v>16</v>
      </c>
      <c r="D3" s="173" t="s">
        <v>42</v>
      </c>
      <c r="E3" s="196" t="s">
        <v>95</v>
      </c>
    </row>
    <row r="4" spans="2:9" ht="15" customHeight="1" x14ac:dyDescent="0.3">
      <c r="B4" s="74" t="s">
        <v>161</v>
      </c>
      <c r="C4" s="197" t="s">
        <v>162</v>
      </c>
      <c r="D4" s="198"/>
      <c r="E4" s="199"/>
    </row>
    <row r="5" spans="2:9" x14ac:dyDescent="0.3">
      <c r="B5" s="69" t="s">
        <v>164</v>
      </c>
      <c r="C5" s="188" t="s">
        <v>165</v>
      </c>
      <c r="D5" s="23"/>
      <c r="E5" s="53"/>
    </row>
    <row r="6" spans="2:9" s="19" customFormat="1" ht="22.5" x14ac:dyDescent="0.45">
      <c r="B6" s="70" t="s">
        <v>166</v>
      </c>
      <c r="C6" s="189"/>
      <c r="D6" s="192"/>
      <c r="E6" s="191"/>
      <c r="F6" s="7"/>
    </row>
    <row r="7" spans="2:9" x14ac:dyDescent="0.3">
      <c r="B7" s="70" t="s">
        <v>167</v>
      </c>
      <c r="C7" s="190"/>
      <c r="D7" s="23"/>
      <c r="E7" s="53"/>
    </row>
    <row r="8" spans="2:9" x14ac:dyDescent="0.3">
      <c r="B8" s="70" t="s">
        <v>99</v>
      </c>
      <c r="C8" s="190"/>
      <c r="D8" s="23"/>
      <c r="E8" s="53"/>
      <c r="F8" s="7"/>
    </row>
    <row r="9" spans="2:9" x14ac:dyDescent="0.3">
      <c r="B9" s="72" t="s">
        <v>99</v>
      </c>
      <c r="C9" s="18"/>
      <c r="D9" s="23"/>
      <c r="E9" s="200"/>
      <c r="F9" s="73"/>
    </row>
    <row r="10" spans="2:9" ht="14.5" thickBot="1" x14ac:dyDescent="0.35">
      <c r="B10" s="193" t="s">
        <v>99</v>
      </c>
      <c r="C10" s="187"/>
      <c r="D10" s="201"/>
      <c r="E10" s="194"/>
      <c r="F10" s="73"/>
    </row>
    <row r="11" spans="2:9" ht="14.5" thickBot="1" x14ac:dyDescent="0.35">
      <c r="B11" s="202" t="s">
        <v>17</v>
      </c>
      <c r="C11" s="203"/>
      <c r="D11" s="204"/>
      <c r="E11" s="205">
        <f>SUM(E4:E10)</f>
        <v>0</v>
      </c>
      <c r="F11" s="73"/>
    </row>
    <row r="12" spans="2:9" ht="14.5" thickBot="1" x14ac:dyDescent="0.35">
      <c r="F12" s="71"/>
    </row>
    <row r="13" spans="2:9" ht="16" thickBot="1" x14ac:dyDescent="0.35">
      <c r="B13" s="287" t="s">
        <v>110</v>
      </c>
      <c r="C13" s="288"/>
      <c r="D13" s="288"/>
      <c r="E13" s="288"/>
      <c r="F13" s="288"/>
      <c r="G13" s="288"/>
      <c r="H13" s="289"/>
    </row>
    <row r="14" spans="2:9" ht="14.5" thickBot="1" x14ac:dyDescent="0.35">
      <c r="B14" s="67" t="s">
        <v>111</v>
      </c>
      <c r="C14" s="68" t="s">
        <v>16</v>
      </c>
      <c r="D14" s="68" t="s">
        <v>168</v>
      </c>
      <c r="E14" s="173" t="s">
        <v>124</v>
      </c>
      <c r="F14" s="174" t="s">
        <v>133</v>
      </c>
      <c r="G14" s="174" t="s">
        <v>35</v>
      </c>
      <c r="H14" s="175" t="s">
        <v>114</v>
      </c>
    </row>
    <row r="15" spans="2:9" x14ac:dyDescent="0.3">
      <c r="B15" s="74" t="s">
        <v>163</v>
      </c>
      <c r="C15" s="75"/>
      <c r="D15" s="75"/>
      <c r="E15" s="75"/>
      <c r="F15" s="176"/>
      <c r="G15" s="177"/>
      <c r="H15" s="178" t="e">
        <f>E15/D15</f>
        <v>#DIV/0!</v>
      </c>
    </row>
    <row r="16" spans="2:9" x14ac:dyDescent="0.3">
      <c r="B16" s="69" t="s">
        <v>146</v>
      </c>
      <c r="C16" s="66"/>
      <c r="D16" s="18"/>
      <c r="E16" s="18"/>
      <c r="F16" s="170"/>
      <c r="G16" s="171"/>
      <c r="H16" s="179" t="e">
        <f t="shared" ref="H16:H24" si="0">E16/D16</f>
        <v>#DIV/0!</v>
      </c>
    </row>
    <row r="17" spans="2:14" x14ac:dyDescent="0.3">
      <c r="B17" s="70" t="s">
        <v>147</v>
      </c>
      <c r="C17" s="18"/>
      <c r="D17" s="18"/>
      <c r="E17" s="18"/>
      <c r="F17" s="170"/>
      <c r="G17" s="171"/>
      <c r="H17" s="179" t="e">
        <f t="shared" si="0"/>
        <v>#DIV/0!</v>
      </c>
      <c r="J17" s="24"/>
      <c r="K17" s="24"/>
      <c r="N17" s="80"/>
    </row>
    <row r="18" spans="2:14" x14ac:dyDescent="0.3">
      <c r="B18" s="70"/>
      <c r="C18" s="23"/>
      <c r="D18" s="18"/>
      <c r="E18" s="18"/>
      <c r="F18" s="170"/>
      <c r="G18" s="169"/>
      <c r="H18" s="179" t="e">
        <f t="shared" si="0"/>
        <v>#DIV/0!</v>
      </c>
      <c r="J18" s="24"/>
      <c r="K18" s="24"/>
      <c r="N18" s="80"/>
    </row>
    <row r="19" spans="2:14" x14ac:dyDescent="0.3">
      <c r="B19" s="70"/>
      <c r="C19" s="23"/>
      <c r="D19" s="18"/>
      <c r="E19" s="172"/>
      <c r="F19" s="169"/>
      <c r="G19" s="169"/>
      <c r="H19" s="179" t="e">
        <f t="shared" si="0"/>
        <v>#DIV/0!</v>
      </c>
      <c r="J19" s="24"/>
      <c r="K19" s="24"/>
      <c r="N19" s="80"/>
    </row>
    <row r="20" spans="2:14" x14ac:dyDescent="0.3">
      <c r="B20" s="70"/>
      <c r="C20" s="18"/>
      <c r="D20" s="18"/>
      <c r="E20" s="23"/>
      <c r="F20" s="169"/>
      <c r="G20" s="169"/>
      <c r="H20" s="179" t="e">
        <f t="shared" si="0"/>
        <v>#DIV/0!</v>
      </c>
      <c r="J20" s="24"/>
      <c r="K20" s="24"/>
      <c r="N20" s="80"/>
    </row>
    <row r="21" spans="2:14" x14ac:dyDescent="0.3">
      <c r="B21" s="70"/>
      <c r="C21" s="23"/>
      <c r="D21" s="18"/>
      <c r="E21" s="23"/>
      <c r="F21" s="169"/>
      <c r="G21" s="169"/>
      <c r="H21" s="179" t="e">
        <f t="shared" si="0"/>
        <v>#DIV/0!</v>
      </c>
      <c r="J21" s="24"/>
      <c r="K21" s="24"/>
      <c r="N21" s="80"/>
    </row>
    <row r="22" spans="2:14" x14ac:dyDescent="0.3">
      <c r="B22" s="72"/>
      <c r="C22" s="18"/>
      <c r="D22" s="18"/>
      <c r="E22" s="23"/>
      <c r="F22" s="169"/>
      <c r="G22" s="169"/>
      <c r="H22" s="179" t="e">
        <f t="shared" si="0"/>
        <v>#DIV/0!</v>
      </c>
    </row>
    <row r="23" spans="2:14" x14ac:dyDescent="0.3">
      <c r="B23" s="70"/>
      <c r="C23" s="23"/>
      <c r="D23" s="18"/>
      <c r="F23" s="169"/>
      <c r="G23" s="169"/>
      <c r="H23" s="179" t="e">
        <f t="shared" si="0"/>
        <v>#DIV/0!</v>
      </c>
    </row>
    <row r="24" spans="2:14" ht="14.5" thickBot="1" x14ac:dyDescent="0.35">
      <c r="B24" s="180" t="s">
        <v>112</v>
      </c>
      <c r="C24" s="181"/>
      <c r="D24" s="182">
        <f>SUM(D15:D23)</f>
        <v>0</v>
      </c>
      <c r="E24" s="182">
        <f>SUM(E15:E23)</f>
        <v>0</v>
      </c>
      <c r="F24" s="183"/>
      <c r="G24" s="183"/>
      <c r="H24" s="184" t="e">
        <f t="shared" si="0"/>
        <v>#DIV/0!</v>
      </c>
    </row>
    <row r="25" spans="2:14" ht="14.5" thickBot="1" x14ac:dyDescent="0.35">
      <c r="B25" s="8"/>
      <c r="C25" s="8"/>
      <c r="D25" s="8"/>
      <c r="E25" s="9"/>
      <c r="F25" s="15"/>
      <c r="G25" s="15"/>
      <c r="H25" s="15"/>
    </row>
    <row r="26" spans="2:14" ht="15" thickTop="1" thickBot="1" x14ac:dyDescent="0.35">
      <c r="B26" s="52" t="s">
        <v>113</v>
      </c>
      <c r="C26" s="52"/>
      <c r="D26" s="49">
        <f>E11-D24</f>
        <v>0</v>
      </c>
    </row>
    <row r="27" spans="2:14" ht="14.5" thickTop="1" x14ac:dyDescent="0.3">
      <c r="B27" s="185"/>
    </row>
    <row r="28" spans="2:14" ht="14.5" thickBot="1" x14ac:dyDescent="0.35"/>
    <row r="29" spans="2:14" ht="14.5" thickBot="1" x14ac:dyDescent="0.35">
      <c r="B29" s="293" t="s">
        <v>116</v>
      </c>
      <c r="C29" s="294"/>
      <c r="D29" s="295"/>
    </row>
    <row r="30" spans="2:14" x14ac:dyDescent="0.3">
      <c r="B30" s="74" t="s">
        <v>117</v>
      </c>
      <c r="C30" s="296">
        <v>6</v>
      </c>
      <c r="D30" s="297"/>
    </row>
    <row r="31" spans="2:14" x14ac:dyDescent="0.3">
      <c r="B31" s="70" t="s">
        <v>118</v>
      </c>
      <c r="C31" s="298"/>
      <c r="D31" s="299"/>
    </row>
    <row r="32" spans="2:14" x14ac:dyDescent="0.3">
      <c r="B32" s="70" t="s">
        <v>94</v>
      </c>
      <c r="C32" s="298">
        <f>C31*C30</f>
        <v>0</v>
      </c>
      <c r="D32" s="299"/>
    </row>
    <row r="33" spans="2:4" ht="14.5" thickBot="1" x14ac:dyDescent="0.35">
      <c r="B33" s="76" t="s">
        <v>120</v>
      </c>
      <c r="C33" s="300">
        <f>C32*0.2</f>
        <v>0</v>
      </c>
      <c r="D33" s="301"/>
    </row>
    <row r="34" spans="2:4" ht="14.5" thickBot="1" x14ac:dyDescent="0.35">
      <c r="B34" s="186" t="s">
        <v>119</v>
      </c>
      <c r="C34" s="291">
        <f>C33+C32</f>
        <v>0</v>
      </c>
      <c r="D34" s="292"/>
    </row>
  </sheetData>
  <sheetProtection formatCells="0" formatColumns="0" formatRows="0" insertColumns="0" insertRows="0" insertHyperlinks="0" deleteColumns="0" deleteRows="0" selectLockedCells="1" sort="0" autoFilter="0" pivotTables="0" selectUnlockedCells="1"/>
  <protectedRanges>
    <protectedRange sqref="C30:D33" name="טווח3"/>
    <protectedRange sqref="B20:D23 C15:C19" name="טווח2"/>
    <protectedRange sqref="E10 B10:C10" name="טווח1"/>
    <protectedRange sqref="E4:E9 B4:C9" name="טווח1_1"/>
    <protectedRange sqref="B15:B19" name="טווח2_1"/>
    <protectedRange sqref="D15:D19" name="טווח2_2"/>
  </protectedRanges>
  <mergeCells count="9">
    <mergeCell ref="B13:H13"/>
    <mergeCell ref="B2:E2"/>
    <mergeCell ref="B1:C1"/>
    <mergeCell ref="C34:D34"/>
    <mergeCell ref="B29:D29"/>
    <mergeCell ref="C30:D30"/>
    <mergeCell ref="C31:D31"/>
    <mergeCell ref="C33:D33"/>
    <mergeCell ref="C32:D32"/>
  </mergeCells>
  <phoneticPr fontId="12"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1D098-25EF-46A3-BE59-DB355793A7F8}">
  <sheetPr codeName="גיליון1"/>
  <dimension ref="A1:AM104"/>
  <sheetViews>
    <sheetView rightToLeft="1" tabSelected="1" zoomScale="80" zoomScaleNormal="80" zoomScaleSheetLayoutView="85" workbookViewId="0">
      <pane xSplit="4" ySplit="7" topLeftCell="E8" activePane="bottomRight" state="frozen"/>
      <selection pane="topRight" activeCell="E1" sqref="E1"/>
      <selection pane="bottomLeft" activeCell="A7" sqref="A7"/>
      <selection pane="bottomRight" activeCell="E8" sqref="E8"/>
    </sheetView>
  </sheetViews>
  <sheetFormatPr defaultColWidth="9.1796875" defaultRowHeight="15.5" x14ac:dyDescent="0.35"/>
  <cols>
    <col min="1" max="1" width="3.1796875" style="3" customWidth="1"/>
    <col min="2" max="2" width="17.1796875" style="1" bestFit="1" customWidth="1"/>
    <col min="3" max="3" width="27.81640625" style="1" bestFit="1" customWidth="1"/>
    <col min="4" max="4" width="10.6328125" style="1" customWidth="1"/>
    <col min="5" max="9" width="10.6328125" style="2" customWidth="1"/>
    <col min="10" max="16" width="10.6328125" style="3" customWidth="1"/>
    <col min="17" max="16384" width="9.1796875" style="3"/>
  </cols>
  <sheetData>
    <row r="1" spans="2:18" ht="16" thickBot="1" x14ac:dyDescent="0.4">
      <c r="B1"/>
    </row>
    <row r="2" spans="2:18" s="4" customFormat="1" ht="49.5" customHeight="1" thickBot="1" x14ac:dyDescent="0.3">
      <c r="B2" s="318" t="s">
        <v>152</v>
      </c>
      <c r="C2" s="319"/>
      <c r="D2" s="319"/>
      <c r="E2" s="319"/>
      <c r="F2" s="319"/>
      <c r="G2" s="319"/>
      <c r="H2" s="319"/>
      <c r="I2" s="319"/>
      <c r="J2" s="319"/>
      <c r="K2" s="319"/>
      <c r="L2" s="319"/>
      <c r="M2" s="319"/>
      <c r="N2" s="319"/>
      <c r="O2" s="319"/>
      <c r="P2" s="320"/>
    </row>
    <row r="3" spans="2:18" ht="16" thickBot="1" x14ac:dyDescent="0.4">
      <c r="B3" s="89"/>
      <c r="C3" s="90" t="s">
        <v>153</v>
      </c>
      <c r="D3" s="122" t="s">
        <v>154</v>
      </c>
      <c r="E3" s="91" t="s">
        <v>55</v>
      </c>
      <c r="F3" s="91" t="s">
        <v>54</v>
      </c>
      <c r="G3" s="92" t="s">
        <v>143</v>
      </c>
      <c r="H3" s="91" t="s">
        <v>53</v>
      </c>
      <c r="I3" s="91" t="s">
        <v>52</v>
      </c>
      <c r="J3" s="92" t="s">
        <v>51</v>
      </c>
      <c r="K3" s="91" t="s">
        <v>50</v>
      </c>
      <c r="L3" s="91" t="s">
        <v>49</v>
      </c>
      <c r="M3" s="92" t="s">
        <v>48</v>
      </c>
      <c r="N3" s="91" t="s">
        <v>47</v>
      </c>
      <c r="O3" s="91" t="s">
        <v>46</v>
      </c>
      <c r="P3" s="93" t="s">
        <v>45</v>
      </c>
    </row>
    <row r="4" spans="2:18" s="4" customFormat="1" x14ac:dyDescent="0.25">
      <c r="B4" s="81"/>
      <c r="C4" s="81" t="s">
        <v>9</v>
      </c>
      <c r="D4" s="119">
        <f>SUM(E4:P4)</f>
        <v>0</v>
      </c>
      <c r="E4" s="82">
        <f>E5-E6</f>
        <v>0</v>
      </c>
      <c r="F4" s="82">
        <f t="shared" ref="F4:P4" si="0">F5-F6</f>
        <v>0</v>
      </c>
      <c r="G4" s="82">
        <f t="shared" si="0"/>
        <v>0</v>
      </c>
      <c r="H4" s="82">
        <f t="shared" si="0"/>
        <v>0</v>
      </c>
      <c r="I4" s="82">
        <f t="shared" si="0"/>
        <v>0</v>
      </c>
      <c r="J4" s="82">
        <f t="shared" si="0"/>
        <v>0</v>
      </c>
      <c r="K4" s="82">
        <f t="shared" si="0"/>
        <v>0</v>
      </c>
      <c r="L4" s="82">
        <f t="shared" si="0"/>
        <v>0</v>
      </c>
      <c r="M4" s="82">
        <f t="shared" si="0"/>
        <v>0</v>
      </c>
      <c r="N4" s="82">
        <f t="shared" si="0"/>
        <v>0</v>
      </c>
      <c r="O4" s="82">
        <f t="shared" si="0"/>
        <v>0</v>
      </c>
      <c r="P4" s="83">
        <f t="shared" si="0"/>
        <v>0</v>
      </c>
    </row>
    <row r="5" spans="2:18" s="4" customFormat="1" x14ac:dyDescent="0.25">
      <c r="B5" s="46"/>
      <c r="C5" s="46" t="s">
        <v>122</v>
      </c>
      <c r="D5" s="120">
        <f t="shared" ref="D5:D6" si="1">SUM(E5:P5)</f>
        <v>0</v>
      </c>
      <c r="E5" s="84">
        <f>E16</f>
        <v>0</v>
      </c>
      <c r="F5" s="84">
        <f t="shared" ref="F5:P5" si="2">F16</f>
        <v>0</v>
      </c>
      <c r="G5" s="84">
        <f t="shared" si="2"/>
        <v>0</v>
      </c>
      <c r="H5" s="84">
        <f t="shared" si="2"/>
        <v>0</v>
      </c>
      <c r="I5" s="84">
        <f t="shared" si="2"/>
        <v>0</v>
      </c>
      <c r="J5" s="84">
        <f t="shared" si="2"/>
        <v>0</v>
      </c>
      <c r="K5" s="84">
        <f t="shared" si="2"/>
        <v>0</v>
      </c>
      <c r="L5" s="84">
        <f t="shared" si="2"/>
        <v>0</v>
      </c>
      <c r="M5" s="84">
        <f t="shared" si="2"/>
        <v>0</v>
      </c>
      <c r="N5" s="84">
        <f t="shared" si="2"/>
        <v>0</v>
      </c>
      <c r="O5" s="84">
        <f t="shared" si="2"/>
        <v>0</v>
      </c>
      <c r="P5" s="85">
        <f t="shared" si="2"/>
        <v>0</v>
      </c>
    </row>
    <row r="6" spans="2:18" s="4" customFormat="1" ht="16" thickBot="1" x14ac:dyDescent="0.3">
      <c r="B6" s="86"/>
      <c r="C6" s="86" t="s">
        <v>123</v>
      </c>
      <c r="D6" s="121">
        <f t="shared" si="1"/>
        <v>0</v>
      </c>
      <c r="E6" s="87">
        <f>SUM(E74+E97)</f>
        <v>0</v>
      </c>
      <c r="F6" s="87">
        <f t="shared" ref="F6:P6" si="3">SUM(F74+F97)</f>
        <v>0</v>
      </c>
      <c r="G6" s="87">
        <f t="shared" si="3"/>
        <v>0</v>
      </c>
      <c r="H6" s="87">
        <f t="shared" si="3"/>
        <v>0</v>
      </c>
      <c r="I6" s="87">
        <f t="shared" si="3"/>
        <v>0</v>
      </c>
      <c r="J6" s="87">
        <f t="shared" si="3"/>
        <v>0</v>
      </c>
      <c r="K6" s="87">
        <f t="shared" si="3"/>
        <v>0</v>
      </c>
      <c r="L6" s="87">
        <f t="shared" si="3"/>
        <v>0</v>
      </c>
      <c r="M6" s="87">
        <f t="shared" si="3"/>
        <v>0</v>
      </c>
      <c r="N6" s="87">
        <f t="shared" si="3"/>
        <v>0</v>
      </c>
      <c r="O6" s="87">
        <f t="shared" si="3"/>
        <v>0</v>
      </c>
      <c r="P6" s="88">
        <f t="shared" si="3"/>
        <v>0</v>
      </c>
    </row>
    <row r="7" spans="2:18" ht="20" customHeight="1" thickBot="1" x14ac:dyDescent="0.4">
      <c r="B7" s="318"/>
      <c r="C7" s="319"/>
      <c r="D7" s="319"/>
      <c r="E7" s="319"/>
      <c r="F7" s="319"/>
      <c r="G7" s="319"/>
      <c r="H7" s="319"/>
      <c r="I7" s="319"/>
      <c r="J7" s="319"/>
      <c r="K7" s="319"/>
      <c r="L7" s="319"/>
      <c r="M7" s="319"/>
      <c r="N7" s="319"/>
      <c r="O7" s="319"/>
      <c r="P7" s="320"/>
      <c r="Q7" s="78"/>
      <c r="R7" s="77"/>
    </row>
    <row r="8" spans="2:18" x14ac:dyDescent="0.35">
      <c r="B8" s="94"/>
      <c r="C8" s="95" t="s">
        <v>141</v>
      </c>
      <c r="D8" s="140">
        <f t="shared" ref="D8:D16" si="4">SUM(E8:P8)</f>
        <v>0</v>
      </c>
      <c r="E8" s="123">
        <v>0</v>
      </c>
      <c r="F8" s="96">
        <v>0</v>
      </c>
      <c r="G8" s="96">
        <v>0</v>
      </c>
      <c r="H8" s="96">
        <v>0</v>
      </c>
      <c r="I8" s="96">
        <v>0</v>
      </c>
      <c r="J8" s="96">
        <v>0</v>
      </c>
      <c r="K8" s="96">
        <v>0</v>
      </c>
      <c r="L8" s="96">
        <v>0</v>
      </c>
      <c r="M8" s="96">
        <v>0</v>
      </c>
      <c r="N8" s="96">
        <v>0</v>
      </c>
      <c r="O8" s="96">
        <v>0</v>
      </c>
      <c r="P8" s="97">
        <v>0</v>
      </c>
    </row>
    <row r="9" spans="2:18" x14ac:dyDescent="0.35">
      <c r="B9" s="27"/>
      <c r="C9" s="65" t="s">
        <v>142</v>
      </c>
      <c r="D9" s="141">
        <f t="shared" si="4"/>
        <v>0</v>
      </c>
      <c r="E9" s="124">
        <v>0</v>
      </c>
      <c r="F9" s="28">
        <v>0</v>
      </c>
      <c r="G9" s="28">
        <v>0</v>
      </c>
      <c r="H9" s="28">
        <v>0</v>
      </c>
      <c r="I9" s="28">
        <v>0</v>
      </c>
      <c r="J9" s="28">
        <v>0</v>
      </c>
      <c r="K9" s="28">
        <v>0</v>
      </c>
      <c r="L9" s="28">
        <v>0</v>
      </c>
      <c r="M9" s="28">
        <v>0</v>
      </c>
      <c r="N9" s="28">
        <v>0</v>
      </c>
      <c r="O9" s="28">
        <v>0</v>
      </c>
      <c r="P9" s="98">
        <v>0</v>
      </c>
    </row>
    <row r="10" spans="2:18" ht="18.75" customHeight="1" x14ac:dyDescent="0.35">
      <c r="B10" s="27"/>
      <c r="C10" s="65" t="s">
        <v>144</v>
      </c>
      <c r="D10" s="141">
        <f t="shared" si="4"/>
        <v>0</v>
      </c>
      <c r="E10" s="124">
        <v>0</v>
      </c>
      <c r="F10" s="28">
        <v>0</v>
      </c>
      <c r="G10" s="28">
        <v>0</v>
      </c>
      <c r="H10" s="28">
        <v>0</v>
      </c>
      <c r="I10" s="28">
        <v>0</v>
      </c>
      <c r="J10" s="28">
        <v>0</v>
      </c>
      <c r="K10" s="28">
        <v>0</v>
      </c>
      <c r="L10" s="28">
        <v>0</v>
      </c>
      <c r="M10" s="28">
        <v>0</v>
      </c>
      <c r="N10" s="28">
        <v>0</v>
      </c>
      <c r="O10" s="28">
        <v>0</v>
      </c>
      <c r="P10" s="98">
        <v>0</v>
      </c>
    </row>
    <row r="11" spans="2:18" x14ac:dyDescent="0.35">
      <c r="B11" s="27"/>
      <c r="C11" s="65" t="s">
        <v>0</v>
      </c>
      <c r="D11" s="141">
        <f t="shared" si="4"/>
        <v>0</v>
      </c>
      <c r="E11" s="124">
        <v>0</v>
      </c>
      <c r="F11" s="28">
        <v>0</v>
      </c>
      <c r="G11" s="28">
        <v>0</v>
      </c>
      <c r="H11" s="28">
        <v>0</v>
      </c>
      <c r="I11" s="28">
        <v>0</v>
      </c>
      <c r="J11" s="28">
        <v>0</v>
      </c>
      <c r="K11" s="28">
        <v>0</v>
      </c>
      <c r="L11" s="28">
        <v>0</v>
      </c>
      <c r="M11" s="28">
        <v>0</v>
      </c>
      <c r="N11" s="28">
        <v>0</v>
      </c>
      <c r="O11" s="28">
        <v>0</v>
      </c>
      <c r="P11" s="98">
        <v>0</v>
      </c>
    </row>
    <row r="12" spans="2:18" x14ac:dyDescent="0.35">
      <c r="B12" s="27"/>
      <c r="C12" s="65" t="s">
        <v>86</v>
      </c>
      <c r="D12" s="141">
        <f t="shared" si="4"/>
        <v>0</v>
      </c>
      <c r="E12" s="124">
        <v>0</v>
      </c>
      <c r="F12" s="28">
        <v>0</v>
      </c>
      <c r="G12" s="28">
        <v>0</v>
      </c>
      <c r="H12" s="28">
        <v>0</v>
      </c>
      <c r="I12" s="28">
        <v>0</v>
      </c>
      <c r="J12" s="28">
        <v>0</v>
      </c>
      <c r="K12" s="28">
        <v>0</v>
      </c>
      <c r="L12" s="28">
        <v>0</v>
      </c>
      <c r="M12" s="28">
        <v>0</v>
      </c>
      <c r="N12" s="28">
        <v>0</v>
      </c>
      <c r="O12" s="28">
        <v>0</v>
      </c>
      <c r="P12" s="98">
        <v>0</v>
      </c>
    </row>
    <row r="13" spans="2:18" ht="18.75" customHeight="1" x14ac:dyDescent="0.35">
      <c r="B13" s="27"/>
      <c r="C13" s="65" t="s">
        <v>30</v>
      </c>
      <c r="D13" s="141">
        <f t="shared" si="4"/>
        <v>0</v>
      </c>
      <c r="E13" s="124">
        <v>0</v>
      </c>
      <c r="F13" s="28">
        <v>0</v>
      </c>
      <c r="G13" s="28">
        <v>0</v>
      </c>
      <c r="H13" s="28">
        <v>0</v>
      </c>
      <c r="I13" s="28">
        <v>0</v>
      </c>
      <c r="J13" s="28">
        <v>0</v>
      </c>
      <c r="K13" s="28">
        <v>0</v>
      </c>
      <c r="L13" s="28">
        <v>0</v>
      </c>
      <c r="M13" s="28">
        <v>0</v>
      </c>
      <c r="N13" s="28">
        <v>0</v>
      </c>
      <c r="O13" s="28">
        <v>0</v>
      </c>
      <c r="P13" s="98">
        <v>0</v>
      </c>
    </row>
    <row r="14" spans="2:18" x14ac:dyDescent="0.35">
      <c r="B14" s="27"/>
      <c r="C14" s="65" t="s">
        <v>87</v>
      </c>
      <c r="D14" s="141">
        <f t="shared" si="4"/>
        <v>0</v>
      </c>
      <c r="E14" s="124">
        <v>0</v>
      </c>
      <c r="F14" s="28">
        <v>0</v>
      </c>
      <c r="G14" s="28">
        <v>0</v>
      </c>
      <c r="H14" s="28">
        <v>0</v>
      </c>
      <c r="I14" s="28">
        <v>0</v>
      </c>
      <c r="J14" s="28">
        <v>0</v>
      </c>
      <c r="K14" s="28">
        <v>0</v>
      </c>
      <c r="L14" s="28">
        <v>0</v>
      </c>
      <c r="M14" s="28">
        <v>0</v>
      </c>
      <c r="N14" s="28">
        <v>0</v>
      </c>
      <c r="O14" s="28">
        <v>0</v>
      </c>
      <c r="P14" s="98">
        <v>0</v>
      </c>
    </row>
    <row r="15" spans="2:18" ht="16" thickBot="1" x14ac:dyDescent="0.4">
      <c r="B15" s="99"/>
      <c r="C15" s="100" t="s">
        <v>88</v>
      </c>
      <c r="D15" s="142">
        <f t="shared" si="4"/>
        <v>0</v>
      </c>
      <c r="E15" s="125">
        <v>0</v>
      </c>
      <c r="F15" s="101">
        <v>0</v>
      </c>
      <c r="G15" s="101">
        <v>0</v>
      </c>
      <c r="H15" s="101">
        <v>0</v>
      </c>
      <c r="I15" s="101">
        <v>0</v>
      </c>
      <c r="J15" s="101">
        <v>0</v>
      </c>
      <c r="K15" s="101">
        <v>0</v>
      </c>
      <c r="L15" s="101">
        <v>0</v>
      </c>
      <c r="M15" s="101">
        <v>0</v>
      </c>
      <c r="N15" s="101">
        <v>0</v>
      </c>
      <c r="O15" s="101">
        <v>0</v>
      </c>
      <c r="P15" s="102">
        <v>0</v>
      </c>
    </row>
    <row r="16" spans="2:18" ht="16" thickBot="1" x14ac:dyDescent="0.4">
      <c r="B16" s="304" t="s">
        <v>4</v>
      </c>
      <c r="C16" s="305"/>
      <c r="D16" s="143">
        <f t="shared" si="4"/>
        <v>0</v>
      </c>
      <c r="E16" s="126">
        <f>SUM(E8:E15)</f>
        <v>0</v>
      </c>
      <c r="F16" s="47">
        <f t="shared" ref="F16:P16" si="5">SUM(F8:F15)</f>
        <v>0</v>
      </c>
      <c r="G16" s="47">
        <f t="shared" si="5"/>
        <v>0</v>
      </c>
      <c r="H16" s="47">
        <f t="shared" si="5"/>
        <v>0</v>
      </c>
      <c r="I16" s="47">
        <f t="shared" si="5"/>
        <v>0</v>
      </c>
      <c r="J16" s="47">
        <f t="shared" si="5"/>
        <v>0</v>
      </c>
      <c r="K16" s="47">
        <f t="shared" si="5"/>
        <v>0</v>
      </c>
      <c r="L16" s="47">
        <f t="shared" si="5"/>
        <v>0</v>
      </c>
      <c r="M16" s="47">
        <f t="shared" si="5"/>
        <v>0</v>
      </c>
      <c r="N16" s="47">
        <f t="shared" si="5"/>
        <v>0</v>
      </c>
      <c r="O16" s="47">
        <f t="shared" si="5"/>
        <v>0</v>
      </c>
      <c r="P16" s="103">
        <f t="shared" si="5"/>
        <v>0</v>
      </c>
    </row>
    <row r="17" spans="1:16" ht="15" customHeight="1" thickBot="1" x14ac:dyDescent="0.4">
      <c r="B17" s="20"/>
      <c r="C17" s="21"/>
      <c r="D17" s="21"/>
      <c r="E17" s="22"/>
      <c r="F17" s="22"/>
      <c r="G17" s="22"/>
      <c r="H17" s="22"/>
      <c r="I17" s="22"/>
    </row>
    <row r="18" spans="1:16" ht="15" customHeight="1" thickBot="1" x14ac:dyDescent="0.4">
      <c r="A18" s="315" t="s">
        <v>6</v>
      </c>
      <c r="B18" s="316"/>
      <c r="C18" s="316"/>
      <c r="D18" s="316"/>
      <c r="E18" s="316"/>
      <c r="F18" s="316"/>
      <c r="G18" s="316"/>
      <c r="H18" s="316"/>
      <c r="I18" s="316"/>
      <c r="J18" s="316"/>
      <c r="K18" s="316"/>
      <c r="L18" s="316"/>
      <c r="M18" s="316"/>
      <c r="N18" s="316"/>
      <c r="O18" s="316"/>
      <c r="P18" s="317"/>
    </row>
    <row r="19" spans="1:16" ht="15.75" customHeight="1" x14ac:dyDescent="0.35">
      <c r="B19" s="324" t="s">
        <v>18</v>
      </c>
      <c r="C19" s="127" t="s">
        <v>19</v>
      </c>
      <c r="D19" s="144">
        <v>0</v>
      </c>
      <c r="E19" s="135">
        <v>0</v>
      </c>
      <c r="F19" s="104">
        <v>0</v>
      </c>
      <c r="G19" s="104">
        <v>0</v>
      </c>
      <c r="H19" s="104">
        <v>0</v>
      </c>
      <c r="I19" s="104">
        <v>0</v>
      </c>
      <c r="J19" s="104">
        <v>0</v>
      </c>
      <c r="K19" s="104">
        <v>0</v>
      </c>
      <c r="L19" s="104">
        <v>0</v>
      </c>
      <c r="M19" s="104">
        <v>0</v>
      </c>
      <c r="N19" s="104">
        <v>0</v>
      </c>
      <c r="O19" s="104">
        <v>0</v>
      </c>
      <c r="P19" s="105">
        <v>0</v>
      </c>
    </row>
    <row r="20" spans="1:16" ht="15.75" customHeight="1" x14ac:dyDescent="0.35">
      <c r="B20" s="325"/>
      <c r="C20" s="128" t="s">
        <v>20</v>
      </c>
      <c r="D20" s="145">
        <f t="shared" ref="D20:D74" si="6">SUM(E20:P20)</f>
        <v>0</v>
      </c>
      <c r="E20" s="136">
        <v>0</v>
      </c>
      <c r="F20" s="29">
        <v>0</v>
      </c>
      <c r="G20" s="29">
        <v>0</v>
      </c>
      <c r="H20" s="29">
        <v>0</v>
      </c>
      <c r="I20" s="29">
        <v>0</v>
      </c>
      <c r="J20" s="29">
        <v>0</v>
      </c>
      <c r="K20" s="29">
        <v>0</v>
      </c>
      <c r="L20" s="29">
        <v>0</v>
      </c>
      <c r="M20" s="29">
        <v>0</v>
      </c>
      <c r="N20" s="29">
        <v>0</v>
      </c>
      <c r="O20" s="29">
        <v>0</v>
      </c>
      <c r="P20" s="106">
        <v>0</v>
      </c>
    </row>
    <row r="21" spans="1:16" ht="15.75" customHeight="1" x14ac:dyDescent="0.35">
      <c r="B21" s="325"/>
      <c r="C21" s="128" t="s">
        <v>125</v>
      </c>
      <c r="D21" s="145">
        <f t="shared" si="6"/>
        <v>0</v>
      </c>
      <c r="E21" s="136">
        <v>0</v>
      </c>
      <c r="F21" s="29">
        <v>0</v>
      </c>
      <c r="G21" s="29">
        <v>0</v>
      </c>
      <c r="H21" s="29">
        <v>0</v>
      </c>
      <c r="I21" s="29">
        <v>0</v>
      </c>
      <c r="J21" s="29">
        <v>0</v>
      </c>
      <c r="K21" s="29">
        <v>0</v>
      </c>
      <c r="L21" s="29">
        <v>0</v>
      </c>
      <c r="M21" s="29">
        <v>0</v>
      </c>
      <c r="N21" s="29">
        <v>0</v>
      </c>
      <c r="O21" s="29">
        <v>0</v>
      </c>
      <c r="P21" s="106">
        <v>0</v>
      </c>
    </row>
    <row r="22" spans="1:16" ht="15.75" customHeight="1" x14ac:dyDescent="0.35">
      <c r="B22" s="325"/>
      <c r="C22" s="128" t="s">
        <v>126</v>
      </c>
      <c r="D22" s="145">
        <f t="shared" si="6"/>
        <v>0</v>
      </c>
      <c r="E22" s="136">
        <v>0</v>
      </c>
      <c r="F22" s="29">
        <v>0</v>
      </c>
      <c r="G22" s="29">
        <v>0</v>
      </c>
      <c r="H22" s="29">
        <v>0</v>
      </c>
      <c r="I22" s="29">
        <v>0</v>
      </c>
      <c r="J22" s="29">
        <v>0</v>
      </c>
      <c r="K22" s="29">
        <v>0</v>
      </c>
      <c r="L22" s="29">
        <v>0</v>
      </c>
      <c r="M22" s="29">
        <v>0</v>
      </c>
      <c r="N22" s="29">
        <v>0</v>
      </c>
      <c r="O22" s="29">
        <v>0</v>
      </c>
      <c r="P22" s="106">
        <v>0</v>
      </c>
    </row>
    <row r="23" spans="1:16" ht="15.75" customHeight="1" x14ac:dyDescent="0.35">
      <c r="B23" s="325"/>
      <c r="C23" s="128" t="s">
        <v>91</v>
      </c>
      <c r="D23" s="145">
        <f t="shared" si="6"/>
        <v>0</v>
      </c>
      <c r="E23" s="136">
        <v>0</v>
      </c>
      <c r="F23" s="29">
        <v>0</v>
      </c>
      <c r="G23" s="29">
        <v>0</v>
      </c>
      <c r="H23" s="29">
        <v>0</v>
      </c>
      <c r="I23" s="29">
        <v>0</v>
      </c>
      <c r="J23" s="29">
        <v>0</v>
      </c>
      <c r="K23" s="29">
        <v>0</v>
      </c>
      <c r="L23" s="29">
        <v>0</v>
      </c>
      <c r="M23" s="29">
        <v>0</v>
      </c>
      <c r="N23" s="29">
        <v>0</v>
      </c>
      <c r="O23" s="29">
        <v>0</v>
      </c>
      <c r="P23" s="106">
        <v>0</v>
      </c>
    </row>
    <row r="24" spans="1:16" ht="15" customHeight="1" thickBot="1" x14ac:dyDescent="0.4">
      <c r="B24" s="326"/>
      <c r="C24" s="129" t="s">
        <v>14</v>
      </c>
      <c r="D24" s="146">
        <f t="shared" si="6"/>
        <v>0</v>
      </c>
      <c r="E24" s="137">
        <v>0</v>
      </c>
      <c r="F24" s="107">
        <v>0</v>
      </c>
      <c r="G24" s="107">
        <v>0</v>
      </c>
      <c r="H24" s="107">
        <v>0</v>
      </c>
      <c r="I24" s="107">
        <v>0</v>
      </c>
      <c r="J24" s="107">
        <v>0</v>
      </c>
      <c r="K24" s="107">
        <v>0</v>
      </c>
      <c r="L24" s="107">
        <v>0</v>
      </c>
      <c r="M24" s="107">
        <v>0</v>
      </c>
      <c r="N24" s="107">
        <v>0</v>
      </c>
      <c r="O24" s="107">
        <v>0</v>
      </c>
      <c r="P24" s="108">
        <v>0</v>
      </c>
    </row>
    <row r="25" spans="1:16" ht="15.75" customHeight="1" x14ac:dyDescent="0.35">
      <c r="B25" s="330" t="s">
        <v>21</v>
      </c>
      <c r="C25" s="130" t="s">
        <v>1</v>
      </c>
      <c r="D25" s="144">
        <f t="shared" si="6"/>
        <v>0</v>
      </c>
      <c r="E25" s="135">
        <v>0</v>
      </c>
      <c r="F25" s="104">
        <v>0</v>
      </c>
      <c r="G25" s="104">
        <v>0</v>
      </c>
      <c r="H25" s="104">
        <v>0</v>
      </c>
      <c r="I25" s="104">
        <v>0</v>
      </c>
      <c r="J25" s="104">
        <v>0</v>
      </c>
      <c r="K25" s="104">
        <v>0</v>
      </c>
      <c r="L25" s="104">
        <v>0</v>
      </c>
      <c r="M25" s="104">
        <v>0</v>
      </c>
      <c r="N25" s="104">
        <v>0</v>
      </c>
      <c r="O25" s="104">
        <v>0</v>
      </c>
      <c r="P25" s="105">
        <v>0</v>
      </c>
    </row>
    <row r="26" spans="1:16" ht="15.75" customHeight="1" x14ac:dyDescent="0.35">
      <c r="B26" s="331"/>
      <c r="C26" s="131" t="s">
        <v>127</v>
      </c>
      <c r="D26" s="145">
        <f t="shared" si="6"/>
        <v>0</v>
      </c>
      <c r="E26" s="136">
        <v>0</v>
      </c>
      <c r="F26" s="29">
        <v>0</v>
      </c>
      <c r="G26" s="29">
        <v>0</v>
      </c>
      <c r="H26" s="29">
        <v>0</v>
      </c>
      <c r="I26" s="29">
        <v>0</v>
      </c>
      <c r="J26" s="29">
        <v>0</v>
      </c>
      <c r="K26" s="29">
        <v>0</v>
      </c>
      <c r="L26" s="29">
        <v>0</v>
      </c>
      <c r="M26" s="29">
        <v>0</v>
      </c>
      <c r="N26" s="29">
        <v>0</v>
      </c>
      <c r="O26" s="29">
        <v>0</v>
      </c>
      <c r="P26" s="106">
        <v>0</v>
      </c>
    </row>
    <row r="27" spans="1:16" ht="15.75" customHeight="1" x14ac:dyDescent="0.35">
      <c r="B27" s="331"/>
      <c r="C27" s="131" t="s">
        <v>73</v>
      </c>
      <c r="D27" s="145">
        <f t="shared" si="6"/>
        <v>0</v>
      </c>
      <c r="E27" s="136">
        <v>0</v>
      </c>
      <c r="F27" s="29">
        <v>0</v>
      </c>
      <c r="G27" s="29">
        <v>0</v>
      </c>
      <c r="H27" s="29">
        <v>0</v>
      </c>
      <c r="I27" s="29">
        <v>0</v>
      </c>
      <c r="J27" s="29">
        <v>0</v>
      </c>
      <c r="K27" s="29">
        <v>0</v>
      </c>
      <c r="L27" s="29">
        <v>0</v>
      </c>
      <c r="M27" s="29">
        <v>0</v>
      </c>
      <c r="N27" s="29">
        <v>0</v>
      </c>
      <c r="O27" s="29">
        <v>0</v>
      </c>
      <c r="P27" s="106">
        <v>0</v>
      </c>
    </row>
    <row r="28" spans="1:16" ht="15.75" customHeight="1" x14ac:dyDescent="0.35">
      <c r="B28" s="331"/>
      <c r="C28" s="131" t="s">
        <v>80</v>
      </c>
      <c r="D28" s="145">
        <f t="shared" si="6"/>
        <v>0</v>
      </c>
      <c r="E28" s="136">
        <v>0</v>
      </c>
      <c r="F28" s="29">
        <v>0</v>
      </c>
      <c r="G28" s="29">
        <v>0</v>
      </c>
      <c r="H28" s="29">
        <v>0</v>
      </c>
      <c r="I28" s="29">
        <v>0</v>
      </c>
      <c r="J28" s="29">
        <v>0</v>
      </c>
      <c r="K28" s="29">
        <v>0</v>
      </c>
      <c r="L28" s="29">
        <v>0</v>
      </c>
      <c r="M28" s="29">
        <v>0</v>
      </c>
      <c r="N28" s="29">
        <v>0</v>
      </c>
      <c r="O28" s="29">
        <v>0</v>
      </c>
      <c r="P28" s="106">
        <v>0</v>
      </c>
    </row>
    <row r="29" spans="1:16" ht="15.75" customHeight="1" x14ac:dyDescent="0.35">
      <c r="B29" s="331"/>
      <c r="C29" s="131" t="s">
        <v>36</v>
      </c>
      <c r="D29" s="145">
        <f t="shared" si="6"/>
        <v>0</v>
      </c>
      <c r="E29" s="136">
        <v>0</v>
      </c>
      <c r="F29" s="29">
        <v>0</v>
      </c>
      <c r="G29" s="29">
        <v>0</v>
      </c>
      <c r="H29" s="29">
        <v>0</v>
      </c>
      <c r="I29" s="29">
        <v>0</v>
      </c>
      <c r="J29" s="29">
        <v>0</v>
      </c>
      <c r="K29" s="29">
        <v>0</v>
      </c>
      <c r="L29" s="29">
        <v>0</v>
      </c>
      <c r="M29" s="29">
        <v>0</v>
      </c>
      <c r="N29" s="29">
        <v>0</v>
      </c>
      <c r="O29" s="29">
        <v>0</v>
      </c>
      <c r="P29" s="106">
        <v>0</v>
      </c>
    </row>
    <row r="30" spans="1:16" ht="15.75" customHeight="1" x14ac:dyDescent="0.35">
      <c r="B30" s="331"/>
      <c r="C30" s="131" t="s">
        <v>11</v>
      </c>
      <c r="D30" s="145">
        <f t="shared" si="6"/>
        <v>0</v>
      </c>
      <c r="E30" s="136">
        <v>0</v>
      </c>
      <c r="F30" s="29">
        <v>0</v>
      </c>
      <c r="G30" s="29">
        <v>0</v>
      </c>
      <c r="H30" s="29">
        <v>0</v>
      </c>
      <c r="I30" s="29">
        <v>0</v>
      </c>
      <c r="J30" s="29">
        <v>0</v>
      </c>
      <c r="K30" s="29">
        <v>0</v>
      </c>
      <c r="L30" s="29">
        <v>0</v>
      </c>
      <c r="M30" s="29">
        <v>0</v>
      </c>
      <c r="N30" s="29">
        <v>0</v>
      </c>
      <c r="O30" s="29">
        <v>0</v>
      </c>
      <c r="P30" s="106">
        <v>0</v>
      </c>
    </row>
    <row r="31" spans="1:16" ht="15.75" customHeight="1" x14ac:dyDescent="0.35">
      <c r="B31" s="331"/>
      <c r="C31" s="131" t="s">
        <v>73</v>
      </c>
      <c r="D31" s="145">
        <f t="shared" si="6"/>
        <v>0</v>
      </c>
      <c r="E31" s="136">
        <v>0</v>
      </c>
      <c r="F31" s="29">
        <v>0</v>
      </c>
      <c r="G31" s="29">
        <v>0</v>
      </c>
      <c r="H31" s="29">
        <v>0</v>
      </c>
      <c r="I31" s="29">
        <v>0</v>
      </c>
      <c r="J31" s="29">
        <v>0</v>
      </c>
      <c r="K31" s="29">
        <v>0</v>
      </c>
      <c r="L31" s="29">
        <v>0</v>
      </c>
      <c r="M31" s="29">
        <v>0</v>
      </c>
      <c r="N31" s="29">
        <v>0</v>
      </c>
      <c r="O31" s="29">
        <v>0</v>
      </c>
      <c r="P31" s="106">
        <v>0</v>
      </c>
    </row>
    <row r="32" spans="1:16" ht="15.75" customHeight="1" x14ac:dyDescent="0.35">
      <c r="B32" s="331"/>
      <c r="C32" s="131" t="s">
        <v>138</v>
      </c>
      <c r="D32" s="145">
        <f t="shared" si="6"/>
        <v>0</v>
      </c>
      <c r="E32" s="136">
        <v>0</v>
      </c>
      <c r="F32" s="29">
        <v>0</v>
      </c>
      <c r="G32" s="29">
        <v>0</v>
      </c>
      <c r="H32" s="29">
        <v>0</v>
      </c>
      <c r="I32" s="29">
        <v>0</v>
      </c>
      <c r="J32" s="29">
        <v>0</v>
      </c>
      <c r="K32" s="29">
        <v>0</v>
      </c>
      <c r="L32" s="29">
        <v>0</v>
      </c>
      <c r="M32" s="29">
        <v>0</v>
      </c>
      <c r="N32" s="29">
        <v>0</v>
      </c>
      <c r="O32" s="29">
        <v>0</v>
      </c>
      <c r="P32" s="106">
        <v>0</v>
      </c>
    </row>
    <row r="33" spans="2:16" ht="15" customHeight="1" thickBot="1" x14ac:dyDescent="0.4">
      <c r="B33" s="332"/>
      <c r="C33" s="132" t="s">
        <v>77</v>
      </c>
      <c r="D33" s="146">
        <f t="shared" si="6"/>
        <v>0</v>
      </c>
      <c r="E33" s="137">
        <v>0</v>
      </c>
      <c r="F33" s="107">
        <v>0</v>
      </c>
      <c r="G33" s="107">
        <v>0</v>
      </c>
      <c r="H33" s="107">
        <v>0</v>
      </c>
      <c r="I33" s="107">
        <v>0</v>
      </c>
      <c r="J33" s="107">
        <v>0</v>
      </c>
      <c r="K33" s="107">
        <v>0</v>
      </c>
      <c r="L33" s="107">
        <v>0</v>
      </c>
      <c r="M33" s="107">
        <v>0</v>
      </c>
      <c r="N33" s="107">
        <v>0</v>
      </c>
      <c r="O33" s="107">
        <v>0</v>
      </c>
      <c r="P33" s="108">
        <v>0</v>
      </c>
    </row>
    <row r="34" spans="2:16" ht="15.75" customHeight="1" x14ac:dyDescent="0.35">
      <c r="B34" s="324" t="s">
        <v>22</v>
      </c>
      <c r="C34" s="130" t="s">
        <v>139</v>
      </c>
      <c r="D34" s="144">
        <f t="shared" si="6"/>
        <v>0</v>
      </c>
      <c r="E34" s="135">
        <v>0</v>
      </c>
      <c r="F34" s="104">
        <v>0</v>
      </c>
      <c r="G34" s="104">
        <v>0</v>
      </c>
      <c r="H34" s="104">
        <v>0</v>
      </c>
      <c r="I34" s="104">
        <v>0</v>
      </c>
      <c r="J34" s="104">
        <v>0</v>
      </c>
      <c r="K34" s="104">
        <v>0</v>
      </c>
      <c r="L34" s="104">
        <v>0</v>
      </c>
      <c r="M34" s="104">
        <v>0</v>
      </c>
      <c r="N34" s="104">
        <v>0</v>
      </c>
      <c r="O34" s="104">
        <v>0</v>
      </c>
      <c r="P34" s="105">
        <v>0</v>
      </c>
    </row>
    <row r="35" spans="2:16" ht="15.75" customHeight="1" x14ac:dyDescent="0.35">
      <c r="B35" s="325"/>
      <c r="C35" s="131" t="s">
        <v>92</v>
      </c>
      <c r="D35" s="145">
        <f t="shared" si="6"/>
        <v>0</v>
      </c>
      <c r="E35" s="136">
        <v>0</v>
      </c>
      <c r="F35" s="29">
        <v>0</v>
      </c>
      <c r="G35" s="29">
        <v>0</v>
      </c>
      <c r="H35" s="29">
        <v>0</v>
      </c>
      <c r="I35" s="29">
        <v>0</v>
      </c>
      <c r="J35" s="29">
        <v>0</v>
      </c>
      <c r="K35" s="29">
        <v>0</v>
      </c>
      <c r="L35" s="29">
        <v>0</v>
      </c>
      <c r="M35" s="29">
        <v>0</v>
      </c>
      <c r="N35" s="29">
        <v>0</v>
      </c>
      <c r="O35" s="29">
        <v>0</v>
      </c>
      <c r="P35" s="106">
        <v>0</v>
      </c>
    </row>
    <row r="36" spans="2:16" ht="15.75" customHeight="1" x14ac:dyDescent="0.35">
      <c r="B36" s="325"/>
      <c r="C36" s="131" t="s">
        <v>99</v>
      </c>
      <c r="D36" s="145">
        <f t="shared" si="6"/>
        <v>0</v>
      </c>
      <c r="E36" s="136">
        <v>0</v>
      </c>
      <c r="F36" s="29">
        <v>0</v>
      </c>
      <c r="G36" s="29">
        <v>0</v>
      </c>
      <c r="H36" s="29">
        <v>0</v>
      </c>
      <c r="I36" s="29">
        <v>0</v>
      </c>
      <c r="J36" s="29">
        <v>0</v>
      </c>
      <c r="K36" s="29">
        <v>0</v>
      </c>
      <c r="L36" s="29">
        <v>0</v>
      </c>
      <c r="M36" s="29">
        <v>0</v>
      </c>
      <c r="N36" s="29">
        <v>0</v>
      </c>
      <c r="O36" s="29">
        <v>0</v>
      </c>
      <c r="P36" s="106">
        <v>0</v>
      </c>
    </row>
    <row r="37" spans="2:16" ht="15.75" customHeight="1" x14ac:dyDescent="0.35">
      <c r="B37" s="325"/>
      <c r="C37" s="131" t="s">
        <v>99</v>
      </c>
      <c r="D37" s="145">
        <f t="shared" si="6"/>
        <v>0</v>
      </c>
      <c r="E37" s="136">
        <v>0</v>
      </c>
      <c r="F37" s="29">
        <v>0</v>
      </c>
      <c r="G37" s="29">
        <v>0</v>
      </c>
      <c r="H37" s="29">
        <v>0</v>
      </c>
      <c r="I37" s="29">
        <v>0</v>
      </c>
      <c r="J37" s="29">
        <v>0</v>
      </c>
      <c r="K37" s="29">
        <v>0</v>
      </c>
      <c r="L37" s="29">
        <v>0</v>
      </c>
      <c r="M37" s="29">
        <v>0</v>
      </c>
      <c r="N37" s="29">
        <v>0</v>
      </c>
      <c r="O37" s="29">
        <v>0</v>
      </c>
      <c r="P37" s="106">
        <v>0</v>
      </c>
    </row>
    <row r="38" spans="2:16" ht="15.75" customHeight="1" x14ac:dyDescent="0.35">
      <c r="B38" s="325"/>
      <c r="C38" s="131" t="s">
        <v>99</v>
      </c>
      <c r="D38" s="145">
        <f t="shared" si="6"/>
        <v>0</v>
      </c>
      <c r="E38" s="136">
        <v>0</v>
      </c>
      <c r="F38" s="29">
        <v>0</v>
      </c>
      <c r="G38" s="29">
        <v>0</v>
      </c>
      <c r="H38" s="29">
        <v>0</v>
      </c>
      <c r="I38" s="29">
        <v>0</v>
      </c>
      <c r="J38" s="29">
        <v>0</v>
      </c>
      <c r="K38" s="29">
        <v>0</v>
      </c>
      <c r="L38" s="29">
        <v>0</v>
      </c>
      <c r="M38" s="29">
        <v>0</v>
      </c>
      <c r="N38" s="29">
        <v>0</v>
      </c>
      <c r="O38" s="29">
        <v>0</v>
      </c>
      <c r="P38" s="106">
        <v>0</v>
      </c>
    </row>
    <row r="39" spans="2:16" ht="15.75" customHeight="1" x14ac:dyDescent="0.35">
      <c r="B39" s="325"/>
      <c r="C39" s="131" t="s">
        <v>37</v>
      </c>
      <c r="D39" s="145">
        <f t="shared" si="6"/>
        <v>0</v>
      </c>
      <c r="E39" s="136">
        <v>0</v>
      </c>
      <c r="F39" s="29">
        <v>0</v>
      </c>
      <c r="G39" s="29">
        <v>0</v>
      </c>
      <c r="H39" s="29">
        <v>0</v>
      </c>
      <c r="I39" s="29">
        <v>0</v>
      </c>
      <c r="J39" s="29">
        <v>0</v>
      </c>
      <c r="K39" s="29">
        <v>0</v>
      </c>
      <c r="L39" s="29">
        <v>0</v>
      </c>
      <c r="M39" s="29">
        <v>0</v>
      </c>
      <c r="N39" s="29">
        <v>0</v>
      </c>
      <c r="O39" s="29">
        <v>0</v>
      </c>
      <c r="P39" s="106">
        <v>0</v>
      </c>
    </row>
    <row r="40" spans="2:16" ht="15.75" customHeight="1" x14ac:dyDescent="0.35">
      <c r="B40" s="325"/>
      <c r="C40" s="131" t="s">
        <v>105</v>
      </c>
      <c r="D40" s="145">
        <f t="shared" si="6"/>
        <v>0</v>
      </c>
      <c r="E40" s="136">
        <v>0</v>
      </c>
      <c r="F40" s="29">
        <v>0</v>
      </c>
      <c r="G40" s="29">
        <v>0</v>
      </c>
      <c r="H40" s="29">
        <v>0</v>
      </c>
      <c r="I40" s="29">
        <v>0</v>
      </c>
      <c r="J40" s="29">
        <v>0</v>
      </c>
      <c r="K40" s="29">
        <v>0</v>
      </c>
      <c r="L40" s="29">
        <v>0</v>
      </c>
      <c r="M40" s="29">
        <v>0</v>
      </c>
      <c r="N40" s="29">
        <v>0</v>
      </c>
      <c r="O40" s="29">
        <v>0</v>
      </c>
      <c r="P40" s="106">
        <v>0</v>
      </c>
    </row>
    <row r="41" spans="2:16" ht="15" customHeight="1" thickBot="1" x14ac:dyDescent="0.4">
      <c r="B41" s="326"/>
      <c r="C41" s="132" t="s">
        <v>38</v>
      </c>
      <c r="D41" s="146">
        <f t="shared" si="6"/>
        <v>0</v>
      </c>
      <c r="E41" s="137">
        <v>0</v>
      </c>
      <c r="F41" s="107">
        <v>0</v>
      </c>
      <c r="G41" s="107">
        <v>0</v>
      </c>
      <c r="H41" s="107">
        <v>0</v>
      </c>
      <c r="I41" s="107">
        <v>0</v>
      </c>
      <c r="J41" s="107">
        <v>0</v>
      </c>
      <c r="K41" s="107">
        <v>0</v>
      </c>
      <c r="L41" s="107">
        <v>0</v>
      </c>
      <c r="M41" s="107">
        <v>0</v>
      </c>
      <c r="N41" s="107">
        <v>0</v>
      </c>
      <c r="O41" s="107">
        <v>0</v>
      </c>
      <c r="P41" s="108">
        <v>0</v>
      </c>
    </row>
    <row r="42" spans="2:16" ht="15.75" customHeight="1" x14ac:dyDescent="0.35">
      <c r="B42" s="324" t="s">
        <v>23</v>
      </c>
      <c r="C42" s="130" t="s">
        <v>145</v>
      </c>
      <c r="D42" s="144">
        <f t="shared" si="6"/>
        <v>0</v>
      </c>
      <c r="E42" s="135">
        <v>0</v>
      </c>
      <c r="F42" s="104">
        <v>0</v>
      </c>
      <c r="G42" s="104">
        <v>0</v>
      </c>
      <c r="H42" s="104">
        <v>0</v>
      </c>
      <c r="I42" s="104">
        <v>0</v>
      </c>
      <c r="J42" s="104">
        <v>0</v>
      </c>
      <c r="K42" s="104">
        <v>0</v>
      </c>
      <c r="L42" s="104">
        <v>0</v>
      </c>
      <c r="M42" s="104">
        <v>0</v>
      </c>
      <c r="N42" s="104">
        <v>0</v>
      </c>
      <c r="O42" s="104">
        <v>0</v>
      </c>
      <c r="P42" s="105">
        <v>0</v>
      </c>
    </row>
    <row r="43" spans="2:16" ht="15.75" customHeight="1" x14ac:dyDescent="0.35">
      <c r="B43" s="325"/>
      <c r="C43" s="131" t="s">
        <v>2</v>
      </c>
      <c r="D43" s="145">
        <f t="shared" si="6"/>
        <v>0</v>
      </c>
      <c r="E43" s="136">
        <v>0</v>
      </c>
      <c r="F43" s="29">
        <v>0</v>
      </c>
      <c r="G43" s="29">
        <v>0</v>
      </c>
      <c r="H43" s="29">
        <v>0</v>
      </c>
      <c r="I43" s="29">
        <v>0</v>
      </c>
      <c r="J43" s="29">
        <v>0</v>
      </c>
      <c r="K43" s="29">
        <v>0</v>
      </c>
      <c r="L43" s="29">
        <v>0</v>
      </c>
      <c r="M43" s="29">
        <v>0</v>
      </c>
      <c r="N43" s="29">
        <v>0</v>
      </c>
      <c r="O43" s="29">
        <v>0</v>
      </c>
      <c r="P43" s="106">
        <v>0</v>
      </c>
    </row>
    <row r="44" spans="2:16" ht="15.75" customHeight="1" x14ac:dyDescent="0.35">
      <c r="B44" s="325"/>
      <c r="C44" s="131" t="s">
        <v>128</v>
      </c>
      <c r="D44" s="145">
        <f t="shared" si="6"/>
        <v>0</v>
      </c>
      <c r="E44" s="136">
        <v>0</v>
      </c>
      <c r="F44" s="29">
        <v>0</v>
      </c>
      <c r="G44" s="29">
        <v>0</v>
      </c>
      <c r="H44" s="29">
        <v>0</v>
      </c>
      <c r="I44" s="29">
        <v>0</v>
      </c>
      <c r="J44" s="29">
        <v>0</v>
      </c>
      <c r="K44" s="29">
        <v>0</v>
      </c>
      <c r="L44" s="29">
        <v>0</v>
      </c>
      <c r="M44" s="29">
        <v>0</v>
      </c>
      <c r="N44" s="29">
        <v>0</v>
      </c>
      <c r="O44" s="29">
        <v>0</v>
      </c>
      <c r="P44" s="106">
        <v>0</v>
      </c>
    </row>
    <row r="45" spans="2:16" ht="15.75" customHeight="1" x14ac:dyDescent="0.35">
      <c r="B45" s="325"/>
      <c r="C45" s="131" t="s">
        <v>13</v>
      </c>
      <c r="D45" s="145">
        <f t="shared" si="6"/>
        <v>0</v>
      </c>
      <c r="E45" s="136">
        <v>0</v>
      </c>
      <c r="F45" s="29">
        <v>0</v>
      </c>
      <c r="G45" s="29">
        <v>0</v>
      </c>
      <c r="H45" s="29">
        <v>0</v>
      </c>
      <c r="I45" s="29">
        <v>0</v>
      </c>
      <c r="J45" s="29">
        <v>0</v>
      </c>
      <c r="K45" s="29">
        <v>0</v>
      </c>
      <c r="L45" s="29">
        <v>0</v>
      </c>
      <c r="M45" s="29">
        <v>0</v>
      </c>
      <c r="N45" s="29">
        <v>0</v>
      </c>
      <c r="O45" s="29">
        <v>0</v>
      </c>
      <c r="P45" s="106">
        <v>0</v>
      </c>
    </row>
    <row r="46" spans="2:16" ht="15.75" customHeight="1" thickBot="1" x14ac:dyDescent="0.4">
      <c r="B46" s="326"/>
      <c r="C46" s="132" t="s">
        <v>99</v>
      </c>
      <c r="D46" s="146">
        <f t="shared" si="6"/>
        <v>0</v>
      </c>
      <c r="E46" s="137">
        <v>0</v>
      </c>
      <c r="F46" s="107">
        <v>0</v>
      </c>
      <c r="G46" s="107">
        <v>0</v>
      </c>
      <c r="H46" s="107">
        <v>0</v>
      </c>
      <c r="I46" s="107">
        <v>0</v>
      </c>
      <c r="J46" s="107">
        <v>0</v>
      </c>
      <c r="K46" s="107">
        <v>0</v>
      </c>
      <c r="L46" s="107">
        <v>0</v>
      </c>
      <c r="M46" s="107">
        <v>0</v>
      </c>
      <c r="N46" s="107">
        <v>0</v>
      </c>
      <c r="O46" s="107">
        <v>0</v>
      </c>
      <c r="P46" s="108">
        <v>0</v>
      </c>
    </row>
    <row r="47" spans="2:16" ht="15.75" customHeight="1" x14ac:dyDescent="0.35">
      <c r="B47" s="324" t="s">
        <v>24</v>
      </c>
      <c r="C47" s="130" t="s">
        <v>99</v>
      </c>
      <c r="D47" s="144">
        <f t="shared" si="6"/>
        <v>0</v>
      </c>
      <c r="E47" s="135">
        <v>0</v>
      </c>
      <c r="F47" s="104">
        <v>0</v>
      </c>
      <c r="G47" s="104">
        <v>0</v>
      </c>
      <c r="H47" s="104">
        <v>0</v>
      </c>
      <c r="I47" s="104">
        <v>0</v>
      </c>
      <c r="J47" s="104">
        <v>0</v>
      </c>
      <c r="K47" s="104">
        <v>0</v>
      </c>
      <c r="L47" s="104">
        <v>0</v>
      </c>
      <c r="M47" s="104">
        <v>0</v>
      </c>
      <c r="N47" s="104">
        <v>0</v>
      </c>
      <c r="O47" s="104">
        <v>0</v>
      </c>
      <c r="P47" s="105">
        <v>0</v>
      </c>
    </row>
    <row r="48" spans="2:16" ht="15.75" customHeight="1" thickBot="1" x14ac:dyDescent="0.4">
      <c r="B48" s="326"/>
      <c r="C48" s="132" t="s">
        <v>26</v>
      </c>
      <c r="D48" s="146">
        <f t="shared" si="6"/>
        <v>0</v>
      </c>
      <c r="E48" s="137">
        <v>0</v>
      </c>
      <c r="F48" s="107">
        <v>0</v>
      </c>
      <c r="G48" s="107">
        <v>0</v>
      </c>
      <c r="H48" s="107">
        <v>0</v>
      </c>
      <c r="I48" s="107">
        <v>0</v>
      </c>
      <c r="J48" s="107">
        <v>0</v>
      </c>
      <c r="K48" s="107">
        <v>0</v>
      </c>
      <c r="L48" s="107">
        <v>0</v>
      </c>
      <c r="M48" s="107">
        <v>0</v>
      </c>
      <c r="N48" s="107">
        <v>0</v>
      </c>
      <c r="O48" s="107">
        <v>0</v>
      </c>
      <c r="P48" s="108">
        <v>0</v>
      </c>
    </row>
    <row r="49" spans="2:16" ht="15.75" customHeight="1" x14ac:dyDescent="0.35">
      <c r="B49" s="306" t="s">
        <v>27</v>
      </c>
      <c r="C49" s="130" t="s">
        <v>146</v>
      </c>
      <c r="D49" s="144">
        <f t="shared" si="6"/>
        <v>0</v>
      </c>
      <c r="E49" s="135">
        <v>0</v>
      </c>
      <c r="F49" s="104">
        <v>0</v>
      </c>
      <c r="G49" s="104">
        <v>0</v>
      </c>
      <c r="H49" s="104">
        <v>0</v>
      </c>
      <c r="I49" s="104">
        <v>0</v>
      </c>
      <c r="J49" s="104">
        <v>0</v>
      </c>
      <c r="K49" s="104">
        <v>0</v>
      </c>
      <c r="L49" s="104">
        <v>0</v>
      </c>
      <c r="M49" s="104">
        <v>0</v>
      </c>
      <c r="N49" s="104">
        <v>0</v>
      </c>
      <c r="O49" s="104">
        <v>0</v>
      </c>
      <c r="P49" s="105">
        <v>0</v>
      </c>
    </row>
    <row r="50" spans="2:16" ht="15.75" customHeight="1" x14ac:dyDescent="0.35">
      <c r="B50" s="307"/>
      <c r="C50" s="131" t="s">
        <v>147</v>
      </c>
      <c r="D50" s="145">
        <f t="shared" si="6"/>
        <v>0</v>
      </c>
      <c r="E50" s="136">
        <v>0</v>
      </c>
      <c r="F50" s="29">
        <v>0</v>
      </c>
      <c r="G50" s="29">
        <v>0</v>
      </c>
      <c r="H50" s="29">
        <v>0</v>
      </c>
      <c r="I50" s="29">
        <v>0</v>
      </c>
      <c r="J50" s="29">
        <v>0</v>
      </c>
      <c r="K50" s="29">
        <v>0</v>
      </c>
      <c r="L50" s="29">
        <v>0</v>
      </c>
      <c r="M50" s="29">
        <v>0</v>
      </c>
      <c r="N50" s="29">
        <v>0</v>
      </c>
      <c r="O50" s="29">
        <v>0</v>
      </c>
      <c r="P50" s="106">
        <v>0</v>
      </c>
    </row>
    <row r="51" spans="2:16" ht="15.75" customHeight="1" x14ac:dyDescent="0.35">
      <c r="B51" s="307"/>
      <c r="C51" s="131" t="s">
        <v>148</v>
      </c>
      <c r="D51" s="145">
        <f t="shared" si="6"/>
        <v>0</v>
      </c>
      <c r="E51" s="136">
        <v>0</v>
      </c>
      <c r="F51" s="29">
        <v>0</v>
      </c>
      <c r="G51" s="29">
        <v>0</v>
      </c>
      <c r="H51" s="29">
        <v>0</v>
      </c>
      <c r="I51" s="29">
        <v>0</v>
      </c>
      <c r="J51" s="29">
        <v>0</v>
      </c>
      <c r="K51" s="29">
        <v>0</v>
      </c>
      <c r="L51" s="29">
        <v>0</v>
      </c>
      <c r="M51" s="29">
        <v>0</v>
      </c>
      <c r="N51" s="29">
        <v>0</v>
      </c>
      <c r="O51" s="29">
        <v>0</v>
      </c>
      <c r="P51" s="106">
        <v>0</v>
      </c>
    </row>
    <row r="52" spans="2:16" ht="15.75" customHeight="1" x14ac:dyDescent="0.35">
      <c r="B52" s="307"/>
      <c r="C52" s="131" t="s">
        <v>149</v>
      </c>
      <c r="D52" s="145">
        <f t="shared" si="6"/>
        <v>0</v>
      </c>
      <c r="E52" s="136">
        <v>0</v>
      </c>
      <c r="F52" s="29">
        <v>0</v>
      </c>
      <c r="G52" s="29">
        <v>0</v>
      </c>
      <c r="H52" s="29">
        <v>0</v>
      </c>
      <c r="I52" s="29">
        <v>0</v>
      </c>
      <c r="J52" s="29">
        <v>0</v>
      </c>
      <c r="K52" s="29">
        <v>0</v>
      </c>
      <c r="L52" s="29">
        <v>0</v>
      </c>
      <c r="M52" s="29">
        <v>0</v>
      </c>
      <c r="N52" s="29">
        <v>0</v>
      </c>
      <c r="O52" s="29">
        <v>0</v>
      </c>
      <c r="P52" s="106">
        <v>0</v>
      </c>
    </row>
    <row r="53" spans="2:16" ht="15.75" customHeight="1" thickBot="1" x14ac:dyDescent="0.4">
      <c r="B53" s="308"/>
      <c r="C53" s="132" t="s">
        <v>99</v>
      </c>
      <c r="D53" s="146">
        <f t="shared" si="6"/>
        <v>0</v>
      </c>
      <c r="E53" s="137">
        <v>0</v>
      </c>
      <c r="F53" s="107">
        <v>0</v>
      </c>
      <c r="G53" s="107">
        <v>0</v>
      </c>
      <c r="H53" s="107">
        <v>0</v>
      </c>
      <c r="I53" s="107">
        <v>0</v>
      </c>
      <c r="J53" s="107">
        <v>0</v>
      </c>
      <c r="K53" s="107">
        <v>0</v>
      </c>
      <c r="L53" s="107">
        <v>0</v>
      </c>
      <c r="M53" s="107">
        <v>0</v>
      </c>
      <c r="N53" s="107">
        <v>0</v>
      </c>
      <c r="O53" s="107">
        <v>0</v>
      </c>
      <c r="P53" s="108">
        <v>0</v>
      </c>
    </row>
    <row r="54" spans="2:16" ht="15.75" customHeight="1" x14ac:dyDescent="0.35">
      <c r="B54" s="324" t="s">
        <v>28</v>
      </c>
      <c r="C54" s="130" t="s">
        <v>150</v>
      </c>
      <c r="D54" s="144">
        <f t="shared" si="6"/>
        <v>0</v>
      </c>
      <c r="E54" s="135">
        <v>0</v>
      </c>
      <c r="F54" s="104">
        <v>0</v>
      </c>
      <c r="G54" s="104">
        <v>0</v>
      </c>
      <c r="H54" s="104">
        <v>0</v>
      </c>
      <c r="I54" s="104">
        <v>0</v>
      </c>
      <c r="J54" s="104">
        <v>0</v>
      </c>
      <c r="K54" s="104">
        <v>0</v>
      </c>
      <c r="L54" s="104">
        <v>0</v>
      </c>
      <c r="M54" s="104">
        <v>0</v>
      </c>
      <c r="N54" s="104">
        <v>0</v>
      </c>
      <c r="O54" s="104">
        <v>0</v>
      </c>
      <c r="P54" s="105">
        <v>0</v>
      </c>
    </row>
    <row r="55" spans="2:16" ht="15.75" customHeight="1" thickBot="1" x14ac:dyDescent="0.4">
      <c r="B55" s="326"/>
      <c r="C55" s="132" t="s">
        <v>151</v>
      </c>
      <c r="D55" s="146">
        <f t="shared" si="6"/>
        <v>0</v>
      </c>
      <c r="E55" s="137">
        <v>0</v>
      </c>
      <c r="F55" s="107">
        <v>0</v>
      </c>
      <c r="G55" s="107">
        <v>0</v>
      </c>
      <c r="H55" s="107">
        <v>0</v>
      </c>
      <c r="I55" s="107">
        <v>0</v>
      </c>
      <c r="J55" s="107">
        <v>0</v>
      </c>
      <c r="K55" s="107">
        <v>0</v>
      </c>
      <c r="L55" s="107">
        <v>0</v>
      </c>
      <c r="M55" s="107">
        <v>0</v>
      </c>
      <c r="N55" s="107">
        <v>0</v>
      </c>
      <c r="O55" s="107">
        <v>0</v>
      </c>
      <c r="P55" s="108">
        <v>0</v>
      </c>
    </row>
    <row r="56" spans="2:16" ht="15.75" customHeight="1" x14ac:dyDescent="0.35">
      <c r="B56" s="321" t="s">
        <v>29</v>
      </c>
      <c r="C56" s="130" t="s">
        <v>134</v>
      </c>
      <c r="D56" s="144">
        <f t="shared" si="6"/>
        <v>0</v>
      </c>
      <c r="E56" s="135">
        <v>0</v>
      </c>
      <c r="F56" s="104">
        <v>0</v>
      </c>
      <c r="G56" s="104">
        <v>0</v>
      </c>
      <c r="H56" s="104">
        <v>0</v>
      </c>
      <c r="I56" s="104">
        <v>0</v>
      </c>
      <c r="J56" s="104">
        <v>0</v>
      </c>
      <c r="K56" s="104">
        <v>0</v>
      </c>
      <c r="L56" s="104">
        <v>0</v>
      </c>
      <c r="M56" s="104">
        <v>0</v>
      </c>
      <c r="N56" s="104">
        <v>0</v>
      </c>
      <c r="O56" s="104">
        <v>0</v>
      </c>
      <c r="P56" s="105">
        <v>0</v>
      </c>
    </row>
    <row r="57" spans="2:16" ht="15.75" customHeight="1" x14ac:dyDescent="0.35">
      <c r="B57" s="322"/>
      <c r="C57" s="131" t="s">
        <v>75</v>
      </c>
      <c r="D57" s="145">
        <f t="shared" si="6"/>
        <v>0</v>
      </c>
      <c r="E57" s="136">
        <v>0</v>
      </c>
      <c r="F57" s="29">
        <v>0</v>
      </c>
      <c r="G57" s="29">
        <v>0</v>
      </c>
      <c r="H57" s="29">
        <v>0</v>
      </c>
      <c r="I57" s="29">
        <v>0</v>
      </c>
      <c r="J57" s="29">
        <v>0</v>
      </c>
      <c r="K57" s="29">
        <v>0</v>
      </c>
      <c r="L57" s="29">
        <v>0</v>
      </c>
      <c r="M57" s="29">
        <v>0</v>
      </c>
      <c r="N57" s="29">
        <v>0</v>
      </c>
      <c r="O57" s="29">
        <v>0</v>
      </c>
      <c r="P57" s="106">
        <v>0</v>
      </c>
    </row>
    <row r="58" spans="2:16" ht="15.75" customHeight="1" x14ac:dyDescent="0.35">
      <c r="B58" s="322"/>
      <c r="C58" s="131" t="s">
        <v>137</v>
      </c>
      <c r="D58" s="145">
        <f t="shared" si="6"/>
        <v>0</v>
      </c>
      <c r="E58" s="136">
        <v>0</v>
      </c>
      <c r="F58" s="29">
        <v>0</v>
      </c>
      <c r="G58" s="29">
        <v>0</v>
      </c>
      <c r="H58" s="29">
        <v>0</v>
      </c>
      <c r="I58" s="29">
        <v>0</v>
      </c>
      <c r="J58" s="29">
        <v>0</v>
      </c>
      <c r="K58" s="29">
        <v>0</v>
      </c>
      <c r="L58" s="29">
        <v>0</v>
      </c>
      <c r="M58" s="29">
        <v>0</v>
      </c>
      <c r="N58" s="29">
        <v>0</v>
      </c>
      <c r="O58" s="29">
        <v>0</v>
      </c>
      <c r="P58" s="106">
        <v>0</v>
      </c>
    </row>
    <row r="59" spans="2:16" ht="15.75" customHeight="1" x14ac:dyDescent="0.35">
      <c r="B59" s="322"/>
      <c r="C59" s="131" t="s">
        <v>12</v>
      </c>
      <c r="D59" s="145">
        <f t="shared" si="6"/>
        <v>0</v>
      </c>
      <c r="E59" s="136">
        <v>0</v>
      </c>
      <c r="F59" s="29">
        <v>0</v>
      </c>
      <c r="G59" s="29">
        <v>0</v>
      </c>
      <c r="H59" s="29">
        <v>0</v>
      </c>
      <c r="I59" s="29">
        <v>0</v>
      </c>
      <c r="J59" s="29">
        <v>0</v>
      </c>
      <c r="K59" s="29">
        <v>0</v>
      </c>
      <c r="L59" s="29">
        <v>0</v>
      </c>
      <c r="M59" s="29">
        <v>0</v>
      </c>
      <c r="N59" s="29">
        <v>0</v>
      </c>
      <c r="O59" s="29">
        <v>0</v>
      </c>
      <c r="P59" s="106">
        <v>0</v>
      </c>
    </row>
    <row r="60" spans="2:16" ht="15.75" customHeight="1" x14ac:dyDescent="0.35">
      <c r="B60" s="322"/>
      <c r="C60" s="131" t="s">
        <v>99</v>
      </c>
      <c r="D60" s="145">
        <f t="shared" si="6"/>
        <v>0</v>
      </c>
      <c r="E60" s="136">
        <v>0</v>
      </c>
      <c r="F60" s="29">
        <v>0</v>
      </c>
      <c r="G60" s="29">
        <v>0</v>
      </c>
      <c r="H60" s="29">
        <v>0</v>
      </c>
      <c r="I60" s="29">
        <v>0</v>
      </c>
      <c r="J60" s="29">
        <v>0</v>
      </c>
      <c r="K60" s="29">
        <v>0</v>
      </c>
      <c r="L60" s="29">
        <v>0</v>
      </c>
      <c r="M60" s="29">
        <v>0</v>
      </c>
      <c r="N60" s="29">
        <v>0</v>
      </c>
      <c r="O60" s="29">
        <v>0</v>
      </c>
      <c r="P60" s="106">
        <v>0</v>
      </c>
    </row>
    <row r="61" spans="2:16" ht="15.75" customHeight="1" thickBot="1" x14ac:dyDescent="0.4">
      <c r="B61" s="323"/>
      <c r="C61" s="132" t="s">
        <v>129</v>
      </c>
      <c r="D61" s="146">
        <f t="shared" si="6"/>
        <v>0</v>
      </c>
      <c r="E61" s="137">
        <v>0</v>
      </c>
      <c r="F61" s="107">
        <v>0</v>
      </c>
      <c r="G61" s="107">
        <v>0</v>
      </c>
      <c r="H61" s="107">
        <v>0</v>
      </c>
      <c r="I61" s="107">
        <v>0</v>
      </c>
      <c r="J61" s="107">
        <v>0</v>
      </c>
      <c r="K61" s="107">
        <v>0</v>
      </c>
      <c r="L61" s="107">
        <v>0</v>
      </c>
      <c r="M61" s="107">
        <v>0</v>
      </c>
      <c r="N61" s="107">
        <v>0</v>
      </c>
      <c r="O61" s="107">
        <v>0</v>
      </c>
      <c r="P61" s="108">
        <v>0</v>
      </c>
    </row>
    <row r="62" spans="2:16" ht="15.75" customHeight="1" x14ac:dyDescent="0.35">
      <c r="B62" s="333" t="s">
        <v>101</v>
      </c>
      <c r="C62" s="133" t="s">
        <v>90</v>
      </c>
      <c r="D62" s="144">
        <f t="shared" si="6"/>
        <v>0</v>
      </c>
      <c r="E62" s="135">
        <v>0</v>
      </c>
      <c r="F62" s="104">
        <v>0</v>
      </c>
      <c r="G62" s="104">
        <v>0</v>
      </c>
      <c r="H62" s="104">
        <v>0</v>
      </c>
      <c r="I62" s="104">
        <v>0</v>
      </c>
      <c r="J62" s="104">
        <v>0</v>
      </c>
      <c r="K62" s="104">
        <v>0</v>
      </c>
      <c r="L62" s="104">
        <v>0</v>
      </c>
      <c r="M62" s="104">
        <v>0</v>
      </c>
      <c r="N62" s="104">
        <v>0</v>
      </c>
      <c r="O62" s="104">
        <v>0</v>
      </c>
      <c r="P62" s="105">
        <v>0</v>
      </c>
    </row>
    <row r="63" spans="2:16" ht="15.75" customHeight="1" x14ac:dyDescent="0.35">
      <c r="B63" s="334"/>
      <c r="C63" s="131" t="s">
        <v>3</v>
      </c>
      <c r="D63" s="145">
        <f t="shared" si="6"/>
        <v>0</v>
      </c>
      <c r="E63" s="136">
        <v>0</v>
      </c>
      <c r="F63" s="29">
        <v>0</v>
      </c>
      <c r="G63" s="29">
        <v>0</v>
      </c>
      <c r="H63" s="29">
        <v>0</v>
      </c>
      <c r="I63" s="29">
        <v>0</v>
      </c>
      <c r="J63" s="29">
        <v>0</v>
      </c>
      <c r="K63" s="29">
        <v>0</v>
      </c>
      <c r="L63" s="29">
        <v>0</v>
      </c>
      <c r="M63" s="29">
        <v>0</v>
      </c>
      <c r="N63" s="29">
        <v>0</v>
      </c>
      <c r="O63" s="29">
        <v>0</v>
      </c>
      <c r="P63" s="106">
        <v>0</v>
      </c>
    </row>
    <row r="64" spans="2:16" ht="15.75" customHeight="1" x14ac:dyDescent="0.35">
      <c r="B64" s="334"/>
      <c r="C64" s="55" t="s">
        <v>81</v>
      </c>
      <c r="D64" s="145">
        <f t="shared" si="6"/>
        <v>0</v>
      </c>
      <c r="E64" s="136">
        <v>0</v>
      </c>
      <c r="F64" s="29">
        <v>0</v>
      </c>
      <c r="G64" s="29">
        <v>0</v>
      </c>
      <c r="H64" s="29">
        <v>0</v>
      </c>
      <c r="I64" s="29">
        <v>0</v>
      </c>
      <c r="J64" s="29">
        <v>0</v>
      </c>
      <c r="K64" s="29">
        <v>0</v>
      </c>
      <c r="L64" s="29">
        <v>0</v>
      </c>
      <c r="M64" s="29">
        <v>0</v>
      </c>
      <c r="N64" s="29">
        <v>0</v>
      </c>
      <c r="O64" s="29">
        <v>0</v>
      </c>
      <c r="P64" s="106">
        <v>0</v>
      </c>
    </row>
    <row r="65" spans="2:39" ht="15.75" customHeight="1" x14ac:dyDescent="0.35">
      <c r="B65" s="334"/>
      <c r="C65" s="131" t="s">
        <v>130</v>
      </c>
      <c r="D65" s="145">
        <f t="shared" si="6"/>
        <v>0</v>
      </c>
      <c r="E65" s="136">
        <v>0</v>
      </c>
      <c r="F65" s="29">
        <v>0</v>
      </c>
      <c r="G65" s="29">
        <v>0</v>
      </c>
      <c r="H65" s="29">
        <v>0</v>
      </c>
      <c r="I65" s="29">
        <v>0</v>
      </c>
      <c r="J65" s="29">
        <v>0</v>
      </c>
      <c r="K65" s="29">
        <v>0</v>
      </c>
      <c r="L65" s="29">
        <v>0</v>
      </c>
      <c r="M65" s="29">
        <v>0</v>
      </c>
      <c r="N65" s="29">
        <v>0</v>
      </c>
      <c r="O65" s="29">
        <v>0</v>
      </c>
      <c r="P65" s="106">
        <v>0</v>
      </c>
    </row>
    <row r="66" spans="2:39" ht="15.75" customHeight="1" x14ac:dyDescent="0.35">
      <c r="B66" s="334"/>
      <c r="C66" s="134" t="s">
        <v>131</v>
      </c>
      <c r="D66" s="145">
        <f t="shared" si="6"/>
        <v>0</v>
      </c>
      <c r="E66" s="136">
        <v>0</v>
      </c>
      <c r="F66" s="29">
        <v>0</v>
      </c>
      <c r="G66" s="29">
        <v>0</v>
      </c>
      <c r="H66" s="29">
        <v>0</v>
      </c>
      <c r="I66" s="29">
        <v>0</v>
      </c>
      <c r="J66" s="29">
        <v>0</v>
      </c>
      <c r="K66" s="29">
        <v>0</v>
      </c>
      <c r="L66" s="29">
        <v>0</v>
      </c>
      <c r="M66" s="29">
        <v>0</v>
      </c>
      <c r="N66" s="29">
        <v>0</v>
      </c>
      <c r="O66" s="29">
        <v>0</v>
      </c>
      <c r="P66" s="106">
        <v>0</v>
      </c>
    </row>
    <row r="67" spans="2:39" ht="15.75" customHeight="1" x14ac:dyDescent="0.35">
      <c r="B67" s="334"/>
      <c r="C67" s="131" t="s">
        <v>93</v>
      </c>
      <c r="D67" s="145">
        <f t="shared" si="6"/>
        <v>0</v>
      </c>
      <c r="E67" s="136">
        <v>0</v>
      </c>
      <c r="F67" s="29">
        <v>0</v>
      </c>
      <c r="G67" s="29">
        <v>0</v>
      </c>
      <c r="H67" s="29">
        <v>0</v>
      </c>
      <c r="I67" s="29">
        <v>0</v>
      </c>
      <c r="J67" s="29">
        <v>0</v>
      </c>
      <c r="K67" s="29">
        <v>0</v>
      </c>
      <c r="L67" s="29">
        <v>0</v>
      </c>
      <c r="M67" s="29">
        <v>0</v>
      </c>
      <c r="N67" s="29">
        <v>0</v>
      </c>
      <c r="O67" s="29">
        <v>0</v>
      </c>
      <c r="P67" s="106">
        <v>0</v>
      </c>
    </row>
    <row r="68" spans="2:39" ht="15.75" customHeight="1" x14ac:dyDescent="0.35">
      <c r="B68" s="334"/>
      <c r="C68" s="131" t="s">
        <v>25</v>
      </c>
      <c r="D68" s="145">
        <f t="shared" si="6"/>
        <v>0</v>
      </c>
      <c r="E68" s="136">
        <v>0</v>
      </c>
      <c r="F68" s="29">
        <v>0</v>
      </c>
      <c r="G68" s="29">
        <v>0</v>
      </c>
      <c r="H68" s="29">
        <v>0</v>
      </c>
      <c r="I68" s="29">
        <v>0</v>
      </c>
      <c r="J68" s="29">
        <v>0</v>
      </c>
      <c r="K68" s="29">
        <v>0</v>
      </c>
      <c r="L68" s="29">
        <v>0</v>
      </c>
      <c r="M68" s="29">
        <v>0</v>
      </c>
      <c r="N68" s="29">
        <v>0</v>
      </c>
      <c r="O68" s="29">
        <v>0</v>
      </c>
      <c r="P68" s="106">
        <v>0</v>
      </c>
    </row>
    <row r="69" spans="2:39" ht="15.75" customHeight="1" x14ac:dyDescent="0.35">
      <c r="B69" s="334"/>
      <c r="C69" s="131" t="s">
        <v>31</v>
      </c>
      <c r="D69" s="145">
        <f t="shared" si="6"/>
        <v>0</v>
      </c>
      <c r="E69" s="136">
        <v>0</v>
      </c>
      <c r="F69" s="29">
        <v>0</v>
      </c>
      <c r="G69" s="29">
        <v>0</v>
      </c>
      <c r="H69" s="29">
        <v>0</v>
      </c>
      <c r="I69" s="29">
        <v>0</v>
      </c>
      <c r="J69" s="29">
        <v>0</v>
      </c>
      <c r="K69" s="29">
        <v>0</v>
      </c>
      <c r="L69" s="29">
        <v>0</v>
      </c>
      <c r="M69" s="29">
        <v>0</v>
      </c>
      <c r="N69" s="29">
        <v>0</v>
      </c>
      <c r="O69" s="29">
        <v>0</v>
      </c>
      <c r="P69" s="106">
        <v>0</v>
      </c>
    </row>
    <row r="70" spans="2:39" ht="15.75" customHeight="1" x14ac:dyDescent="0.35">
      <c r="B70" s="334"/>
      <c r="C70" s="131" t="s">
        <v>99</v>
      </c>
      <c r="D70" s="145">
        <f t="shared" si="6"/>
        <v>0</v>
      </c>
      <c r="E70" s="136">
        <v>0</v>
      </c>
      <c r="F70" s="29">
        <v>0</v>
      </c>
      <c r="G70" s="29">
        <v>0</v>
      </c>
      <c r="H70" s="29">
        <v>0</v>
      </c>
      <c r="I70" s="29">
        <v>0</v>
      </c>
      <c r="J70" s="29">
        <v>0</v>
      </c>
      <c r="K70" s="29">
        <v>0</v>
      </c>
      <c r="L70" s="29">
        <v>0</v>
      </c>
      <c r="M70" s="29">
        <v>0</v>
      </c>
      <c r="N70" s="29">
        <v>0</v>
      </c>
      <c r="O70" s="29">
        <v>0</v>
      </c>
      <c r="P70" s="106">
        <v>0</v>
      </c>
    </row>
    <row r="71" spans="2:39" ht="15.75" customHeight="1" x14ac:dyDescent="0.35">
      <c r="B71" s="334"/>
      <c r="C71" s="131" t="s">
        <v>108</v>
      </c>
      <c r="D71" s="145">
        <f t="shared" si="6"/>
        <v>0</v>
      </c>
      <c r="E71" s="136">
        <v>0</v>
      </c>
      <c r="F71" s="29">
        <v>0</v>
      </c>
      <c r="G71" s="29">
        <v>0</v>
      </c>
      <c r="H71" s="29">
        <v>0</v>
      </c>
      <c r="I71" s="29">
        <v>0</v>
      </c>
      <c r="J71" s="29">
        <v>0</v>
      </c>
      <c r="K71" s="29">
        <v>0</v>
      </c>
      <c r="L71" s="29">
        <v>0</v>
      </c>
      <c r="M71" s="29">
        <v>0</v>
      </c>
      <c r="N71" s="29">
        <v>0</v>
      </c>
      <c r="O71" s="29">
        <v>0</v>
      </c>
      <c r="P71" s="106">
        <v>0</v>
      </c>
    </row>
    <row r="72" spans="2:39" ht="15.75" customHeight="1" x14ac:dyDescent="0.35">
      <c r="B72" s="334"/>
      <c r="C72" s="131" t="s">
        <v>136</v>
      </c>
      <c r="D72" s="145">
        <f t="shared" si="6"/>
        <v>0</v>
      </c>
      <c r="E72" s="136">
        <v>0</v>
      </c>
      <c r="F72" s="29">
        <v>0</v>
      </c>
      <c r="G72" s="29">
        <v>0</v>
      </c>
      <c r="H72" s="29">
        <v>0</v>
      </c>
      <c r="I72" s="29">
        <v>0</v>
      </c>
      <c r="J72" s="29">
        <v>0</v>
      </c>
      <c r="K72" s="29">
        <v>0</v>
      </c>
      <c r="L72" s="29">
        <v>0</v>
      </c>
      <c r="M72" s="29">
        <v>0</v>
      </c>
      <c r="N72" s="29">
        <v>0</v>
      </c>
      <c r="O72" s="29">
        <v>0</v>
      </c>
      <c r="P72" s="106">
        <v>0</v>
      </c>
    </row>
    <row r="73" spans="2:39" ht="15.75" customHeight="1" thickBot="1" x14ac:dyDescent="0.4">
      <c r="B73" s="335"/>
      <c r="C73" s="132" t="s">
        <v>10</v>
      </c>
      <c r="D73" s="146">
        <v>0</v>
      </c>
      <c r="E73" s="137">
        <v>0</v>
      </c>
      <c r="F73" s="107">
        <v>0</v>
      </c>
      <c r="G73" s="107">
        <v>0</v>
      </c>
      <c r="H73" s="107">
        <v>0</v>
      </c>
      <c r="I73" s="107">
        <v>0</v>
      </c>
      <c r="J73" s="107">
        <v>0</v>
      </c>
      <c r="K73" s="107">
        <v>0</v>
      </c>
      <c r="L73" s="107">
        <v>0</v>
      </c>
      <c r="M73" s="107">
        <v>0</v>
      </c>
      <c r="N73" s="107">
        <v>0</v>
      </c>
      <c r="O73" s="107">
        <v>0</v>
      </c>
      <c r="P73" s="108">
        <v>0</v>
      </c>
    </row>
    <row r="74" spans="2:39" ht="15" customHeight="1" thickBot="1" x14ac:dyDescent="0.4">
      <c r="B74" s="302" t="s">
        <v>5</v>
      </c>
      <c r="C74" s="303"/>
      <c r="D74" s="139">
        <f t="shared" si="6"/>
        <v>0</v>
      </c>
      <c r="E74" s="138">
        <f>SUM(E19:E73)</f>
        <v>0</v>
      </c>
      <c r="F74" s="48">
        <f>SUM(F19:F73)</f>
        <v>0</v>
      </c>
      <c r="G74" s="48">
        <f>SUM(G19:G73)</f>
        <v>0</v>
      </c>
      <c r="H74" s="48">
        <f>SUM(H19:H73)</f>
        <v>0</v>
      </c>
      <c r="I74" s="48">
        <f>SUM(I19:I73)</f>
        <v>0</v>
      </c>
      <c r="J74" s="48">
        <f t="shared" ref="J74:P74" si="7">SUM(J19:J73)</f>
        <v>0</v>
      </c>
      <c r="K74" s="48">
        <f t="shared" si="7"/>
        <v>0</v>
      </c>
      <c r="L74" s="48">
        <f t="shared" si="7"/>
        <v>0</v>
      </c>
      <c r="M74" s="48">
        <f t="shared" si="7"/>
        <v>0</v>
      </c>
      <c r="N74" s="48">
        <f t="shared" si="7"/>
        <v>0</v>
      </c>
      <c r="O74" s="48">
        <f t="shared" si="7"/>
        <v>0</v>
      </c>
      <c r="P74" s="109">
        <f t="shared" si="7"/>
        <v>0</v>
      </c>
    </row>
    <row r="75" spans="2:39" ht="15" customHeight="1" thickBot="1" x14ac:dyDescent="0.4">
      <c r="B75" s="110"/>
      <c r="C75" s="111"/>
      <c r="D75" s="111"/>
      <c r="E75" s="112"/>
      <c r="F75" s="112"/>
      <c r="G75" s="112"/>
      <c r="H75" s="112"/>
      <c r="I75" s="112"/>
    </row>
    <row r="76" spans="2:39" ht="15" customHeight="1" thickBot="1" x14ac:dyDescent="0.4">
      <c r="B76" s="315" t="s">
        <v>7</v>
      </c>
      <c r="C76" s="316"/>
      <c r="D76" s="316"/>
      <c r="E76" s="316"/>
      <c r="F76" s="316"/>
      <c r="G76" s="316"/>
      <c r="H76" s="316"/>
      <c r="I76" s="316"/>
      <c r="J76" s="316"/>
      <c r="K76" s="316"/>
      <c r="L76" s="316"/>
      <c r="M76" s="316"/>
      <c r="N76" s="316"/>
      <c r="O76" s="316"/>
      <c r="P76" s="317"/>
      <c r="AK76" s="3" t="str">
        <f t="shared" ref="AK76:AK96" si="8">IF(E76&gt;0,$AL$4/$AM$4,"")</f>
        <v/>
      </c>
      <c r="AL76" s="3" t="str">
        <f t="shared" ref="AL76:AL96" si="9">IF(E76=0,"",AI76/E76)</f>
        <v/>
      </c>
      <c r="AM76" s="3" t="str">
        <f t="shared" ref="AM76:AM96" si="10">IF(E76&gt;0,IF(AL76&gt;AK76,"חריגה","תקין"),"")</f>
        <v/>
      </c>
    </row>
    <row r="77" spans="2:39" ht="15" customHeight="1" x14ac:dyDescent="0.35">
      <c r="B77" s="327" t="s">
        <v>102</v>
      </c>
      <c r="C77" s="54" t="s">
        <v>109</v>
      </c>
      <c r="D77" s="147">
        <f t="shared" ref="D77:D97" si="11">SUM(E77:P77)</f>
        <v>0</v>
      </c>
      <c r="E77" s="57">
        <v>0</v>
      </c>
      <c r="F77" s="57">
        <v>0</v>
      </c>
      <c r="G77" s="57">
        <v>0</v>
      </c>
      <c r="H77" s="57">
        <v>0</v>
      </c>
      <c r="I77" s="57">
        <v>0</v>
      </c>
      <c r="J77" s="57">
        <v>0</v>
      </c>
      <c r="K77" s="57">
        <v>0</v>
      </c>
      <c r="L77" s="57">
        <v>0</v>
      </c>
      <c r="M77" s="57">
        <v>0</v>
      </c>
      <c r="N77" s="57">
        <v>0</v>
      </c>
      <c r="O77" s="57">
        <v>0</v>
      </c>
      <c r="P77" s="57">
        <v>0</v>
      </c>
      <c r="AK77" s="3" t="str">
        <f t="shared" si="8"/>
        <v/>
      </c>
      <c r="AL77" s="3" t="str">
        <f t="shared" si="9"/>
        <v/>
      </c>
      <c r="AM77" s="3" t="str">
        <f t="shared" si="10"/>
        <v/>
      </c>
    </row>
    <row r="78" spans="2:39" ht="15" customHeight="1" x14ac:dyDescent="0.35">
      <c r="B78" s="328"/>
      <c r="C78" s="55" t="s">
        <v>140</v>
      </c>
      <c r="D78" s="148">
        <f t="shared" si="11"/>
        <v>0</v>
      </c>
      <c r="E78" s="58">
        <v>0</v>
      </c>
      <c r="F78" s="58">
        <v>0</v>
      </c>
      <c r="G78" s="58">
        <v>0</v>
      </c>
      <c r="H78" s="58">
        <v>0</v>
      </c>
      <c r="I78" s="58">
        <v>0</v>
      </c>
      <c r="J78" s="58">
        <v>0</v>
      </c>
      <c r="K78" s="58">
        <v>0</v>
      </c>
      <c r="L78" s="58">
        <v>0</v>
      </c>
      <c r="M78" s="58">
        <v>0</v>
      </c>
      <c r="N78" s="58">
        <v>0</v>
      </c>
      <c r="O78" s="58">
        <v>0</v>
      </c>
      <c r="P78" s="58">
        <v>0</v>
      </c>
      <c r="AK78" s="3" t="str">
        <f t="shared" si="8"/>
        <v/>
      </c>
      <c r="AL78" s="3" t="str">
        <f t="shared" si="9"/>
        <v/>
      </c>
      <c r="AM78" s="3" t="str">
        <f t="shared" si="10"/>
        <v/>
      </c>
    </row>
    <row r="79" spans="2:39" ht="15" customHeight="1" x14ac:dyDescent="0.35">
      <c r="B79" s="328"/>
      <c r="C79" s="55" t="s">
        <v>99</v>
      </c>
      <c r="D79" s="148">
        <f t="shared" si="11"/>
        <v>0</v>
      </c>
      <c r="E79" s="58">
        <v>0</v>
      </c>
      <c r="F79" s="58">
        <v>0</v>
      </c>
      <c r="G79" s="58">
        <v>0</v>
      </c>
      <c r="H79" s="58">
        <v>0</v>
      </c>
      <c r="I79" s="58">
        <v>0</v>
      </c>
      <c r="J79" s="58">
        <v>0</v>
      </c>
      <c r="K79" s="58">
        <v>0</v>
      </c>
      <c r="L79" s="58">
        <v>0</v>
      </c>
      <c r="M79" s="58">
        <v>0</v>
      </c>
      <c r="N79" s="58">
        <v>0</v>
      </c>
      <c r="O79" s="58">
        <v>0</v>
      </c>
      <c r="P79" s="58">
        <v>0</v>
      </c>
      <c r="AK79" s="3" t="str">
        <f t="shared" si="8"/>
        <v/>
      </c>
      <c r="AL79" s="3" t="str">
        <f t="shared" si="9"/>
        <v/>
      </c>
      <c r="AM79" s="3" t="str">
        <f t="shared" si="10"/>
        <v/>
      </c>
    </row>
    <row r="80" spans="2:39" ht="15" customHeight="1" x14ac:dyDescent="0.35">
      <c r="B80" s="328"/>
      <c r="C80" s="55" t="s">
        <v>39</v>
      </c>
      <c r="D80" s="148">
        <f t="shared" si="11"/>
        <v>0</v>
      </c>
      <c r="E80" s="58">
        <v>0</v>
      </c>
      <c r="F80" s="58">
        <v>0</v>
      </c>
      <c r="G80" s="58">
        <v>0</v>
      </c>
      <c r="H80" s="58">
        <v>0</v>
      </c>
      <c r="I80" s="58">
        <v>0</v>
      </c>
      <c r="J80" s="58">
        <v>0</v>
      </c>
      <c r="K80" s="58">
        <v>0</v>
      </c>
      <c r="L80" s="58">
        <v>0</v>
      </c>
      <c r="M80" s="58">
        <v>0</v>
      </c>
      <c r="N80" s="58">
        <v>0</v>
      </c>
      <c r="O80" s="58">
        <v>0</v>
      </c>
      <c r="P80" s="58">
        <v>0</v>
      </c>
      <c r="AK80" s="3" t="str">
        <f t="shared" si="8"/>
        <v/>
      </c>
      <c r="AL80" s="3" t="str">
        <f t="shared" si="9"/>
        <v/>
      </c>
      <c r="AM80" s="3" t="str">
        <f t="shared" si="10"/>
        <v/>
      </c>
    </row>
    <row r="81" spans="2:39" ht="15" customHeight="1" x14ac:dyDescent="0.35">
      <c r="B81" s="328"/>
      <c r="C81" s="55" t="s">
        <v>74</v>
      </c>
      <c r="D81" s="148">
        <f t="shared" si="11"/>
        <v>0</v>
      </c>
      <c r="E81" s="58">
        <v>0</v>
      </c>
      <c r="F81" s="58">
        <v>0</v>
      </c>
      <c r="G81" s="58">
        <v>0</v>
      </c>
      <c r="H81" s="58">
        <v>0</v>
      </c>
      <c r="I81" s="58">
        <v>0</v>
      </c>
      <c r="J81" s="58">
        <v>0</v>
      </c>
      <c r="K81" s="58">
        <v>0</v>
      </c>
      <c r="L81" s="58">
        <v>0</v>
      </c>
      <c r="M81" s="58">
        <v>0</v>
      </c>
      <c r="N81" s="58">
        <v>0</v>
      </c>
      <c r="O81" s="58">
        <v>0</v>
      </c>
      <c r="P81" s="58">
        <v>0</v>
      </c>
      <c r="AK81" s="3" t="str">
        <f t="shared" si="8"/>
        <v/>
      </c>
      <c r="AL81" s="3" t="str">
        <f t="shared" si="9"/>
        <v/>
      </c>
      <c r="AM81" s="3" t="str">
        <f t="shared" si="10"/>
        <v/>
      </c>
    </row>
    <row r="82" spans="2:39" ht="15" customHeight="1" x14ac:dyDescent="0.35">
      <c r="B82" s="328"/>
      <c r="C82" s="55" t="s">
        <v>32</v>
      </c>
      <c r="D82" s="148">
        <f t="shared" si="11"/>
        <v>0</v>
      </c>
      <c r="E82" s="58">
        <v>0</v>
      </c>
      <c r="F82" s="58">
        <v>0</v>
      </c>
      <c r="G82" s="58">
        <v>0</v>
      </c>
      <c r="H82" s="58">
        <v>0</v>
      </c>
      <c r="I82" s="58">
        <v>0</v>
      </c>
      <c r="J82" s="58">
        <v>0</v>
      </c>
      <c r="K82" s="58">
        <v>0</v>
      </c>
      <c r="L82" s="58">
        <v>0</v>
      </c>
      <c r="M82" s="58">
        <v>0</v>
      </c>
      <c r="N82" s="58">
        <v>0</v>
      </c>
      <c r="O82" s="58">
        <v>0</v>
      </c>
      <c r="P82" s="58">
        <v>0</v>
      </c>
      <c r="AK82" s="3" t="str">
        <f t="shared" si="8"/>
        <v/>
      </c>
      <c r="AL82" s="3" t="str">
        <f t="shared" si="9"/>
        <v/>
      </c>
      <c r="AM82" s="3" t="str">
        <f t="shared" si="10"/>
        <v/>
      </c>
    </row>
    <row r="83" spans="2:39" ht="15" customHeight="1" x14ac:dyDescent="0.35">
      <c r="B83" s="328"/>
      <c r="C83" s="55" t="s">
        <v>76</v>
      </c>
      <c r="D83" s="148">
        <f t="shared" si="11"/>
        <v>0</v>
      </c>
      <c r="E83" s="58">
        <v>0</v>
      </c>
      <c r="F83" s="58">
        <v>0</v>
      </c>
      <c r="G83" s="58">
        <v>0</v>
      </c>
      <c r="H83" s="58">
        <v>0</v>
      </c>
      <c r="I83" s="58">
        <v>0</v>
      </c>
      <c r="J83" s="58">
        <v>0</v>
      </c>
      <c r="K83" s="58">
        <v>0</v>
      </c>
      <c r="L83" s="58">
        <v>0</v>
      </c>
      <c r="M83" s="58">
        <v>0</v>
      </c>
      <c r="N83" s="58">
        <v>0</v>
      </c>
      <c r="O83" s="58">
        <v>0</v>
      </c>
      <c r="P83" s="58">
        <v>0</v>
      </c>
      <c r="AK83" s="3" t="str">
        <f t="shared" si="8"/>
        <v/>
      </c>
      <c r="AL83" s="3" t="str">
        <f t="shared" si="9"/>
        <v/>
      </c>
      <c r="AM83" s="3" t="str">
        <f t="shared" si="10"/>
        <v/>
      </c>
    </row>
    <row r="84" spans="2:39" ht="15" customHeight="1" x14ac:dyDescent="0.35">
      <c r="B84" s="328"/>
      <c r="C84" s="55" t="s">
        <v>106</v>
      </c>
      <c r="D84" s="148">
        <f t="shared" si="11"/>
        <v>0</v>
      </c>
      <c r="E84" s="58">
        <v>0</v>
      </c>
      <c r="F84" s="58">
        <v>0</v>
      </c>
      <c r="G84" s="58">
        <v>0</v>
      </c>
      <c r="H84" s="58">
        <v>0</v>
      </c>
      <c r="I84" s="58">
        <v>0</v>
      </c>
      <c r="J84" s="58">
        <v>0</v>
      </c>
      <c r="K84" s="58">
        <v>0</v>
      </c>
      <c r="L84" s="58">
        <v>0</v>
      </c>
      <c r="M84" s="58">
        <v>0</v>
      </c>
      <c r="N84" s="58">
        <v>0</v>
      </c>
      <c r="O84" s="58">
        <v>0</v>
      </c>
      <c r="P84" s="58">
        <v>0</v>
      </c>
      <c r="AK84" s="3" t="str">
        <f t="shared" si="8"/>
        <v/>
      </c>
      <c r="AL84" s="3" t="str">
        <f t="shared" si="9"/>
        <v/>
      </c>
      <c r="AM84" s="3" t="str">
        <f t="shared" si="10"/>
        <v/>
      </c>
    </row>
    <row r="85" spans="2:39" ht="15" customHeight="1" x14ac:dyDescent="0.35">
      <c r="B85" s="328"/>
      <c r="C85" s="55" t="s">
        <v>41</v>
      </c>
      <c r="D85" s="148">
        <f t="shared" si="11"/>
        <v>0</v>
      </c>
      <c r="E85" s="58">
        <v>0</v>
      </c>
      <c r="F85" s="58">
        <v>0</v>
      </c>
      <c r="G85" s="58">
        <v>0</v>
      </c>
      <c r="H85" s="58">
        <v>0</v>
      </c>
      <c r="I85" s="58">
        <v>0</v>
      </c>
      <c r="J85" s="58">
        <v>0</v>
      </c>
      <c r="K85" s="58">
        <v>0</v>
      </c>
      <c r="L85" s="58">
        <v>0</v>
      </c>
      <c r="M85" s="58">
        <v>0</v>
      </c>
      <c r="N85" s="58">
        <v>0</v>
      </c>
      <c r="O85" s="58">
        <v>0</v>
      </c>
      <c r="P85" s="58">
        <v>0</v>
      </c>
      <c r="AK85" s="3" t="str">
        <f t="shared" si="8"/>
        <v/>
      </c>
      <c r="AL85" s="3" t="str">
        <f t="shared" si="9"/>
        <v/>
      </c>
      <c r="AM85" s="3" t="str">
        <f t="shared" si="10"/>
        <v/>
      </c>
    </row>
    <row r="86" spans="2:39" ht="16" thickBot="1" x14ac:dyDescent="0.4">
      <c r="B86" s="329"/>
      <c r="C86" s="56" t="s">
        <v>40</v>
      </c>
      <c r="D86" s="149">
        <f t="shared" si="11"/>
        <v>0</v>
      </c>
      <c r="E86" s="59">
        <v>0</v>
      </c>
      <c r="F86" s="59">
        <v>0</v>
      </c>
      <c r="G86" s="59">
        <v>0</v>
      </c>
      <c r="H86" s="59">
        <v>0</v>
      </c>
      <c r="I86" s="59">
        <v>0</v>
      </c>
      <c r="J86" s="59">
        <v>0</v>
      </c>
      <c r="K86" s="59">
        <v>0</v>
      </c>
      <c r="L86" s="59">
        <v>0</v>
      </c>
      <c r="M86" s="59">
        <v>0</v>
      </c>
      <c r="N86" s="59">
        <v>0</v>
      </c>
      <c r="O86" s="59">
        <v>0</v>
      </c>
      <c r="P86" s="59">
        <v>0</v>
      </c>
      <c r="AK86" s="3" t="str">
        <f t="shared" si="8"/>
        <v/>
      </c>
      <c r="AL86" s="3" t="str">
        <f t="shared" si="9"/>
        <v/>
      </c>
      <c r="AM86" s="3" t="str">
        <f t="shared" si="10"/>
        <v/>
      </c>
    </row>
    <row r="87" spans="2:39" ht="15" customHeight="1" x14ac:dyDescent="0.35">
      <c r="B87" s="327" t="s">
        <v>103</v>
      </c>
      <c r="C87" s="54" t="s">
        <v>132</v>
      </c>
      <c r="D87" s="147">
        <f t="shared" si="11"/>
        <v>0</v>
      </c>
      <c r="E87" s="57">
        <v>0</v>
      </c>
      <c r="F87" s="57">
        <v>0</v>
      </c>
      <c r="G87" s="57">
        <v>0</v>
      </c>
      <c r="H87" s="57">
        <v>0</v>
      </c>
      <c r="I87" s="57">
        <v>0</v>
      </c>
      <c r="J87" s="57">
        <v>0</v>
      </c>
      <c r="K87" s="57">
        <v>0</v>
      </c>
      <c r="L87" s="57">
        <v>0</v>
      </c>
      <c r="M87" s="57">
        <v>0</v>
      </c>
      <c r="N87" s="57">
        <v>0</v>
      </c>
      <c r="O87" s="57">
        <v>0</v>
      </c>
      <c r="P87" s="57">
        <v>0</v>
      </c>
      <c r="AK87" s="3" t="str">
        <f t="shared" si="8"/>
        <v/>
      </c>
      <c r="AL87" s="3" t="str">
        <f t="shared" si="9"/>
        <v/>
      </c>
      <c r="AM87" s="3" t="str">
        <f t="shared" si="10"/>
        <v/>
      </c>
    </row>
    <row r="88" spans="2:39" ht="15" customHeight="1" x14ac:dyDescent="0.35">
      <c r="B88" s="328"/>
      <c r="C88" s="55" t="s">
        <v>8</v>
      </c>
      <c r="D88" s="148">
        <f t="shared" si="11"/>
        <v>0</v>
      </c>
      <c r="E88" s="58">
        <v>0</v>
      </c>
      <c r="F88" s="58">
        <v>0</v>
      </c>
      <c r="G88" s="58">
        <v>0</v>
      </c>
      <c r="H88" s="58">
        <v>0</v>
      </c>
      <c r="I88" s="58">
        <v>0</v>
      </c>
      <c r="J88" s="58">
        <v>0</v>
      </c>
      <c r="K88" s="58">
        <v>0</v>
      </c>
      <c r="L88" s="58">
        <v>0</v>
      </c>
      <c r="M88" s="58">
        <v>0</v>
      </c>
      <c r="N88" s="58">
        <v>0</v>
      </c>
      <c r="O88" s="58">
        <v>0</v>
      </c>
      <c r="P88" s="58">
        <v>0</v>
      </c>
      <c r="AK88" s="3" t="str">
        <f t="shared" si="8"/>
        <v/>
      </c>
      <c r="AL88" s="3" t="str">
        <f t="shared" si="9"/>
        <v/>
      </c>
      <c r="AM88" s="3" t="str">
        <f t="shared" si="10"/>
        <v/>
      </c>
    </row>
    <row r="89" spans="2:39" ht="15" customHeight="1" x14ac:dyDescent="0.35">
      <c r="B89" s="328"/>
      <c r="C89" s="55" t="s">
        <v>135</v>
      </c>
      <c r="D89" s="148">
        <f t="shared" si="11"/>
        <v>0</v>
      </c>
      <c r="E89" s="58">
        <v>0</v>
      </c>
      <c r="F89" s="58">
        <v>0</v>
      </c>
      <c r="G89" s="58">
        <v>0</v>
      </c>
      <c r="H89" s="58">
        <v>0</v>
      </c>
      <c r="I89" s="58">
        <v>0</v>
      </c>
      <c r="J89" s="58">
        <v>0</v>
      </c>
      <c r="K89" s="58">
        <v>0</v>
      </c>
      <c r="L89" s="58">
        <v>0</v>
      </c>
      <c r="M89" s="58">
        <v>0</v>
      </c>
      <c r="N89" s="58">
        <v>0</v>
      </c>
      <c r="O89" s="58">
        <v>0</v>
      </c>
      <c r="P89" s="58">
        <v>0</v>
      </c>
      <c r="AK89" s="3" t="str">
        <f t="shared" si="8"/>
        <v/>
      </c>
      <c r="AL89" s="3" t="str">
        <f t="shared" si="9"/>
        <v/>
      </c>
      <c r="AM89" s="3" t="str">
        <f t="shared" si="10"/>
        <v/>
      </c>
    </row>
    <row r="90" spans="2:39" ht="15" customHeight="1" thickBot="1" x14ac:dyDescent="0.4">
      <c r="B90" s="329"/>
      <c r="C90" s="56" t="s">
        <v>98</v>
      </c>
      <c r="D90" s="149">
        <f t="shared" si="11"/>
        <v>0</v>
      </c>
      <c r="E90" s="59">
        <v>0</v>
      </c>
      <c r="F90" s="59">
        <v>0</v>
      </c>
      <c r="G90" s="59">
        <v>0</v>
      </c>
      <c r="H90" s="59">
        <v>0</v>
      </c>
      <c r="I90" s="59">
        <v>0</v>
      </c>
      <c r="J90" s="59">
        <v>0</v>
      </c>
      <c r="K90" s="59">
        <v>0</v>
      </c>
      <c r="L90" s="59">
        <v>0</v>
      </c>
      <c r="M90" s="59">
        <v>0</v>
      </c>
      <c r="N90" s="59">
        <v>0</v>
      </c>
      <c r="O90" s="59">
        <v>0</v>
      </c>
      <c r="P90" s="59">
        <v>0</v>
      </c>
      <c r="AK90" s="3" t="str">
        <f t="shared" si="8"/>
        <v/>
      </c>
      <c r="AL90" s="3" t="str">
        <f t="shared" si="9"/>
        <v/>
      </c>
      <c r="AM90" s="3" t="str">
        <f t="shared" si="10"/>
        <v/>
      </c>
    </row>
    <row r="91" spans="2:39" ht="15" customHeight="1" x14ac:dyDescent="0.35">
      <c r="B91" s="309" t="s">
        <v>104</v>
      </c>
      <c r="C91" s="54" t="s">
        <v>33</v>
      </c>
      <c r="D91" s="147">
        <f t="shared" si="11"/>
        <v>0</v>
      </c>
      <c r="E91" s="57">
        <v>0</v>
      </c>
      <c r="F91" s="57">
        <v>0</v>
      </c>
      <c r="G91" s="57">
        <v>0</v>
      </c>
      <c r="H91" s="57">
        <v>0</v>
      </c>
      <c r="I91" s="57">
        <v>0</v>
      </c>
      <c r="J91" s="57">
        <v>0</v>
      </c>
      <c r="K91" s="57">
        <v>0</v>
      </c>
      <c r="L91" s="57">
        <v>0</v>
      </c>
      <c r="M91" s="57">
        <v>0</v>
      </c>
      <c r="N91" s="57">
        <v>0</v>
      </c>
      <c r="O91" s="57">
        <v>0</v>
      </c>
      <c r="P91" s="57">
        <v>0</v>
      </c>
      <c r="AK91" s="3" t="str">
        <f t="shared" si="8"/>
        <v/>
      </c>
      <c r="AL91" s="3" t="str">
        <f t="shared" si="9"/>
        <v/>
      </c>
      <c r="AM91" s="3" t="str">
        <f t="shared" si="10"/>
        <v/>
      </c>
    </row>
    <row r="92" spans="2:39" ht="15" customHeight="1" x14ac:dyDescent="0.35">
      <c r="B92" s="310"/>
      <c r="C92" s="55" t="s">
        <v>97</v>
      </c>
      <c r="D92" s="148">
        <f t="shared" si="11"/>
        <v>0</v>
      </c>
      <c r="E92" s="58">
        <v>0</v>
      </c>
      <c r="F92" s="58">
        <v>0</v>
      </c>
      <c r="G92" s="58">
        <v>0</v>
      </c>
      <c r="H92" s="58">
        <v>0</v>
      </c>
      <c r="I92" s="58">
        <v>0</v>
      </c>
      <c r="J92" s="58">
        <v>0</v>
      </c>
      <c r="K92" s="58">
        <v>0</v>
      </c>
      <c r="L92" s="58">
        <v>0</v>
      </c>
      <c r="M92" s="58">
        <v>0</v>
      </c>
      <c r="N92" s="58">
        <v>0</v>
      </c>
      <c r="O92" s="58">
        <v>0</v>
      </c>
      <c r="P92" s="58">
        <v>0</v>
      </c>
      <c r="AK92" s="3" t="str">
        <f t="shared" si="8"/>
        <v/>
      </c>
      <c r="AL92" s="3" t="str">
        <f t="shared" si="9"/>
        <v/>
      </c>
      <c r="AM92" s="3" t="str">
        <f t="shared" si="10"/>
        <v/>
      </c>
    </row>
    <row r="93" spans="2:39" ht="15" customHeight="1" x14ac:dyDescent="0.35">
      <c r="B93" s="310"/>
      <c r="C93" s="55" t="s">
        <v>34</v>
      </c>
      <c r="D93" s="148">
        <f t="shared" si="11"/>
        <v>0</v>
      </c>
      <c r="E93" s="58">
        <v>0</v>
      </c>
      <c r="F93" s="58">
        <v>0</v>
      </c>
      <c r="G93" s="58">
        <v>0</v>
      </c>
      <c r="H93" s="58">
        <v>0</v>
      </c>
      <c r="I93" s="58">
        <v>0</v>
      </c>
      <c r="J93" s="58">
        <v>0</v>
      </c>
      <c r="K93" s="58">
        <v>0</v>
      </c>
      <c r="L93" s="58">
        <v>0</v>
      </c>
      <c r="M93" s="58">
        <v>0</v>
      </c>
      <c r="N93" s="58">
        <v>0</v>
      </c>
      <c r="O93" s="58">
        <v>0</v>
      </c>
      <c r="P93" s="58">
        <v>0</v>
      </c>
      <c r="AK93" s="3" t="str">
        <f t="shared" si="8"/>
        <v/>
      </c>
      <c r="AL93" s="3" t="str">
        <f t="shared" si="9"/>
        <v/>
      </c>
      <c r="AM93" s="3" t="str">
        <f t="shared" si="10"/>
        <v/>
      </c>
    </row>
    <row r="94" spans="2:39" ht="15.75" customHeight="1" x14ac:dyDescent="0.35">
      <c r="B94" s="310"/>
      <c r="C94" s="55" t="s">
        <v>89</v>
      </c>
      <c r="D94" s="148">
        <f t="shared" si="11"/>
        <v>0</v>
      </c>
      <c r="E94" s="58">
        <v>0</v>
      </c>
      <c r="F94" s="58">
        <v>0</v>
      </c>
      <c r="G94" s="58">
        <v>0</v>
      </c>
      <c r="H94" s="58">
        <v>0</v>
      </c>
      <c r="I94" s="58">
        <v>0</v>
      </c>
      <c r="J94" s="58">
        <v>0</v>
      </c>
      <c r="K94" s="58">
        <v>0</v>
      </c>
      <c r="L94" s="58">
        <v>0</v>
      </c>
      <c r="M94" s="58">
        <v>0</v>
      </c>
      <c r="N94" s="58">
        <v>0</v>
      </c>
      <c r="O94" s="58">
        <v>0</v>
      </c>
      <c r="P94" s="58">
        <v>0</v>
      </c>
      <c r="AK94" s="3" t="str">
        <f t="shared" si="8"/>
        <v/>
      </c>
      <c r="AL94" s="3" t="str">
        <f t="shared" si="9"/>
        <v/>
      </c>
      <c r="AM94" s="3" t="str">
        <f t="shared" si="10"/>
        <v/>
      </c>
    </row>
    <row r="95" spans="2:39" ht="15" customHeight="1" x14ac:dyDescent="0.35">
      <c r="B95" s="310"/>
      <c r="C95" s="55" t="s">
        <v>99</v>
      </c>
      <c r="D95" s="148">
        <f t="shared" si="11"/>
        <v>0</v>
      </c>
      <c r="E95" s="58">
        <v>0</v>
      </c>
      <c r="F95" s="58">
        <v>0</v>
      </c>
      <c r="G95" s="58">
        <v>0</v>
      </c>
      <c r="H95" s="58">
        <v>0</v>
      </c>
      <c r="I95" s="58">
        <v>0</v>
      </c>
      <c r="J95" s="58">
        <v>0</v>
      </c>
      <c r="K95" s="58">
        <v>0</v>
      </c>
      <c r="L95" s="58">
        <v>0</v>
      </c>
      <c r="M95" s="58">
        <v>0</v>
      </c>
      <c r="N95" s="58">
        <v>0</v>
      </c>
      <c r="O95" s="58">
        <v>0</v>
      </c>
      <c r="P95" s="58">
        <v>0</v>
      </c>
      <c r="AK95" s="3" t="str">
        <f t="shared" si="8"/>
        <v/>
      </c>
      <c r="AL95" s="3" t="str">
        <f t="shared" si="9"/>
        <v/>
      </c>
      <c r="AM95" s="3" t="str">
        <f t="shared" si="10"/>
        <v/>
      </c>
    </row>
    <row r="96" spans="2:39" ht="15.75" customHeight="1" thickBot="1" x14ac:dyDescent="0.4">
      <c r="B96" s="311"/>
      <c r="C96" s="56" t="s">
        <v>99</v>
      </c>
      <c r="D96" s="149">
        <f t="shared" si="11"/>
        <v>0</v>
      </c>
      <c r="E96" s="59">
        <v>0</v>
      </c>
      <c r="F96" s="59">
        <v>0</v>
      </c>
      <c r="G96" s="59">
        <v>0</v>
      </c>
      <c r="H96" s="59">
        <v>0</v>
      </c>
      <c r="I96" s="59">
        <v>0</v>
      </c>
      <c r="J96" s="59">
        <v>0</v>
      </c>
      <c r="K96" s="59">
        <v>0</v>
      </c>
      <c r="L96" s="59">
        <v>0</v>
      </c>
      <c r="M96" s="59">
        <v>0</v>
      </c>
      <c r="N96" s="59">
        <v>0</v>
      </c>
      <c r="O96" s="59">
        <v>0</v>
      </c>
      <c r="P96" s="59">
        <v>0</v>
      </c>
      <c r="AK96" s="3" t="str">
        <f t="shared" si="8"/>
        <v/>
      </c>
      <c r="AL96" s="3" t="str">
        <f t="shared" si="9"/>
        <v/>
      </c>
      <c r="AM96" s="3" t="str">
        <f t="shared" si="10"/>
        <v/>
      </c>
    </row>
    <row r="97" spans="2:16" ht="15" customHeight="1" thickBot="1" x14ac:dyDescent="0.4">
      <c r="B97" s="336" t="s">
        <v>44</v>
      </c>
      <c r="C97" s="337"/>
      <c r="D97" s="139">
        <f t="shared" si="11"/>
        <v>0</v>
      </c>
      <c r="E97" s="116">
        <v>0</v>
      </c>
      <c r="F97" s="117">
        <f>SUM(F77:F96)</f>
        <v>0</v>
      </c>
      <c r="G97" s="117">
        <f t="shared" ref="G97:P97" si="12">SUM(G77:G96)</f>
        <v>0</v>
      </c>
      <c r="H97" s="117">
        <f t="shared" si="12"/>
        <v>0</v>
      </c>
      <c r="I97" s="117">
        <f t="shared" si="12"/>
        <v>0</v>
      </c>
      <c r="J97" s="117">
        <f t="shared" si="12"/>
        <v>0</v>
      </c>
      <c r="K97" s="117">
        <f t="shared" si="12"/>
        <v>0</v>
      </c>
      <c r="L97" s="117">
        <f t="shared" si="12"/>
        <v>0</v>
      </c>
      <c r="M97" s="117">
        <f t="shared" si="12"/>
        <v>0</v>
      </c>
      <c r="N97" s="117">
        <f t="shared" si="12"/>
        <v>0</v>
      </c>
      <c r="O97" s="117">
        <f t="shared" si="12"/>
        <v>0</v>
      </c>
      <c r="P97" s="118">
        <f t="shared" si="12"/>
        <v>0</v>
      </c>
    </row>
    <row r="98" spans="2:16" x14ac:dyDescent="0.35">
      <c r="B98" s="114"/>
      <c r="C98" s="114"/>
      <c r="D98" s="114"/>
      <c r="E98" s="113"/>
      <c r="F98" s="113"/>
      <c r="G98" s="113"/>
      <c r="H98" s="113"/>
      <c r="I98" s="113"/>
      <c r="J98" s="113"/>
      <c r="K98" s="113"/>
      <c r="L98" s="113"/>
      <c r="M98" s="113"/>
      <c r="N98" s="113"/>
      <c r="O98" s="113"/>
      <c r="P98" s="113"/>
    </row>
    <row r="99" spans="2:16" ht="16" thickBot="1" x14ac:dyDescent="0.4">
      <c r="B99" s="114"/>
      <c r="C99" s="114"/>
      <c r="D99" s="114"/>
      <c r="E99" s="115"/>
      <c r="F99" s="115"/>
      <c r="G99" s="115"/>
      <c r="H99" s="115"/>
      <c r="I99" s="115"/>
      <c r="J99" s="115"/>
      <c r="K99" s="115"/>
      <c r="L99" s="115"/>
      <c r="M99" s="115"/>
      <c r="N99" s="115"/>
      <c r="O99" s="115"/>
      <c r="P99" s="115"/>
    </row>
    <row r="100" spans="2:16" x14ac:dyDescent="0.35">
      <c r="B100" s="312" t="s">
        <v>155</v>
      </c>
      <c r="C100" s="151" t="s">
        <v>156</v>
      </c>
      <c r="D100" s="154" t="e">
        <f>D6/D5</f>
        <v>#DIV/0!</v>
      </c>
      <c r="E100" s="158" t="e">
        <f t="shared" ref="E100:P100" si="13">E6/E5</f>
        <v>#DIV/0!</v>
      </c>
      <c r="F100" s="60" t="e">
        <f t="shared" si="13"/>
        <v>#DIV/0!</v>
      </c>
      <c r="G100" s="60" t="e">
        <f t="shared" si="13"/>
        <v>#DIV/0!</v>
      </c>
      <c r="H100" s="60" t="e">
        <f t="shared" si="13"/>
        <v>#DIV/0!</v>
      </c>
      <c r="I100" s="60" t="e">
        <f t="shared" si="13"/>
        <v>#DIV/0!</v>
      </c>
      <c r="J100" s="60" t="e">
        <f t="shared" si="13"/>
        <v>#DIV/0!</v>
      </c>
      <c r="K100" s="60" t="e">
        <f t="shared" si="13"/>
        <v>#DIV/0!</v>
      </c>
      <c r="L100" s="60" t="e">
        <f t="shared" si="13"/>
        <v>#DIV/0!</v>
      </c>
      <c r="M100" s="60" t="e">
        <f t="shared" si="13"/>
        <v>#DIV/0!</v>
      </c>
      <c r="N100" s="60" t="e">
        <f t="shared" si="13"/>
        <v>#DIV/0!</v>
      </c>
      <c r="O100" s="60" t="e">
        <f t="shared" si="13"/>
        <v>#DIV/0!</v>
      </c>
      <c r="P100" s="159" t="e">
        <f t="shared" si="13"/>
        <v>#DIV/0!</v>
      </c>
    </row>
    <row r="101" spans="2:16" x14ac:dyDescent="0.35">
      <c r="B101" s="313"/>
      <c r="C101" s="152" t="s">
        <v>157</v>
      </c>
      <c r="D101" s="155" t="e">
        <f>D74/D6</f>
        <v>#DIV/0!</v>
      </c>
      <c r="E101" s="160" t="e">
        <f t="shared" ref="E101:P101" si="14">E74/E6</f>
        <v>#DIV/0!</v>
      </c>
      <c r="F101" s="63" t="e">
        <f t="shared" si="14"/>
        <v>#DIV/0!</v>
      </c>
      <c r="G101" s="63" t="e">
        <f t="shared" si="14"/>
        <v>#DIV/0!</v>
      </c>
      <c r="H101" s="63" t="e">
        <f t="shared" si="14"/>
        <v>#DIV/0!</v>
      </c>
      <c r="I101" s="63" t="e">
        <f t="shared" si="14"/>
        <v>#DIV/0!</v>
      </c>
      <c r="J101" s="63" t="e">
        <f t="shared" si="14"/>
        <v>#DIV/0!</v>
      </c>
      <c r="K101" s="63" t="e">
        <f t="shared" si="14"/>
        <v>#DIV/0!</v>
      </c>
      <c r="L101" s="63" t="e">
        <f t="shared" si="14"/>
        <v>#DIV/0!</v>
      </c>
      <c r="M101" s="63" t="e">
        <f t="shared" si="14"/>
        <v>#DIV/0!</v>
      </c>
      <c r="N101" s="63" t="e">
        <f t="shared" si="14"/>
        <v>#DIV/0!</v>
      </c>
      <c r="O101" s="63" t="e">
        <f t="shared" si="14"/>
        <v>#DIV/0!</v>
      </c>
      <c r="P101" s="161" t="e">
        <f t="shared" si="14"/>
        <v>#DIV/0!</v>
      </c>
    </row>
    <row r="102" spans="2:16" x14ac:dyDescent="0.35">
      <c r="B102" s="313"/>
      <c r="C102" s="152" t="s">
        <v>158</v>
      </c>
      <c r="D102" s="156" t="e">
        <f>SUM(D54:D55)/D6</f>
        <v>#DIV/0!</v>
      </c>
      <c r="E102" s="162" t="e">
        <f t="shared" ref="E102:P102" si="15">SUM(E54:E55)/E6</f>
        <v>#DIV/0!</v>
      </c>
      <c r="F102" s="150" t="e">
        <f t="shared" si="15"/>
        <v>#DIV/0!</v>
      </c>
      <c r="G102" s="150" t="e">
        <f t="shared" si="15"/>
        <v>#DIV/0!</v>
      </c>
      <c r="H102" s="150" t="e">
        <f t="shared" si="15"/>
        <v>#DIV/0!</v>
      </c>
      <c r="I102" s="150" t="e">
        <f t="shared" si="15"/>
        <v>#DIV/0!</v>
      </c>
      <c r="J102" s="150" t="e">
        <f t="shared" si="15"/>
        <v>#DIV/0!</v>
      </c>
      <c r="K102" s="150" t="e">
        <f t="shared" si="15"/>
        <v>#DIV/0!</v>
      </c>
      <c r="L102" s="150" t="e">
        <f t="shared" si="15"/>
        <v>#DIV/0!</v>
      </c>
      <c r="M102" s="150" t="e">
        <f t="shared" si="15"/>
        <v>#DIV/0!</v>
      </c>
      <c r="N102" s="150" t="e">
        <f t="shared" si="15"/>
        <v>#DIV/0!</v>
      </c>
      <c r="O102" s="150" t="e">
        <f t="shared" si="15"/>
        <v>#DIV/0!</v>
      </c>
      <c r="P102" s="163" t="e">
        <f t="shared" si="15"/>
        <v>#DIV/0!</v>
      </c>
    </row>
    <row r="103" spans="2:16" x14ac:dyDescent="0.35">
      <c r="B103" s="313"/>
      <c r="C103" s="152" t="s">
        <v>159</v>
      </c>
      <c r="D103" s="155" t="e">
        <f>(D30+D32)/D6</f>
        <v>#DIV/0!</v>
      </c>
      <c r="E103" s="160" t="e">
        <f t="shared" ref="E103:P103" si="16">(E30+E32)/E6</f>
        <v>#DIV/0!</v>
      </c>
      <c r="F103" s="63" t="e">
        <f t="shared" si="16"/>
        <v>#DIV/0!</v>
      </c>
      <c r="G103" s="63" t="e">
        <f t="shared" si="16"/>
        <v>#DIV/0!</v>
      </c>
      <c r="H103" s="63" t="e">
        <f t="shared" si="16"/>
        <v>#DIV/0!</v>
      </c>
      <c r="I103" s="63" t="e">
        <f t="shared" si="16"/>
        <v>#DIV/0!</v>
      </c>
      <c r="J103" s="63" t="e">
        <f t="shared" si="16"/>
        <v>#DIV/0!</v>
      </c>
      <c r="K103" s="63" t="e">
        <f t="shared" si="16"/>
        <v>#DIV/0!</v>
      </c>
      <c r="L103" s="63" t="e">
        <f t="shared" si="16"/>
        <v>#DIV/0!</v>
      </c>
      <c r="M103" s="63" t="e">
        <f t="shared" si="16"/>
        <v>#DIV/0!</v>
      </c>
      <c r="N103" s="63" t="e">
        <f t="shared" si="16"/>
        <v>#DIV/0!</v>
      </c>
      <c r="O103" s="63" t="e">
        <f t="shared" si="16"/>
        <v>#DIV/0!</v>
      </c>
      <c r="P103" s="161" t="e">
        <f t="shared" si="16"/>
        <v>#DIV/0!</v>
      </c>
    </row>
    <row r="104" spans="2:16" ht="16" thickBot="1" x14ac:dyDescent="0.4">
      <c r="B104" s="314"/>
      <c r="C104" s="153" t="s">
        <v>160</v>
      </c>
      <c r="D104" s="157" t="e">
        <f>SUM(D49:D53)/D6</f>
        <v>#DIV/0!</v>
      </c>
      <c r="E104" s="164" t="e">
        <f t="shared" ref="E104:P104" si="17">SUM(E49:E53)/E6</f>
        <v>#DIV/0!</v>
      </c>
      <c r="F104" s="64" t="e">
        <f t="shared" si="17"/>
        <v>#DIV/0!</v>
      </c>
      <c r="G104" s="64" t="e">
        <f t="shared" si="17"/>
        <v>#DIV/0!</v>
      </c>
      <c r="H104" s="64" t="e">
        <f t="shared" si="17"/>
        <v>#DIV/0!</v>
      </c>
      <c r="I104" s="64" t="e">
        <f t="shared" si="17"/>
        <v>#DIV/0!</v>
      </c>
      <c r="J104" s="64" t="e">
        <f t="shared" si="17"/>
        <v>#DIV/0!</v>
      </c>
      <c r="K104" s="64" t="e">
        <f t="shared" si="17"/>
        <v>#DIV/0!</v>
      </c>
      <c r="L104" s="64" t="e">
        <f t="shared" si="17"/>
        <v>#DIV/0!</v>
      </c>
      <c r="M104" s="64" t="e">
        <f t="shared" si="17"/>
        <v>#DIV/0!</v>
      </c>
      <c r="N104" s="64" t="e">
        <f t="shared" si="17"/>
        <v>#DIV/0!</v>
      </c>
      <c r="O104" s="64" t="e">
        <f t="shared" si="17"/>
        <v>#DIV/0!</v>
      </c>
      <c r="P104" s="165" t="e">
        <f t="shared" si="17"/>
        <v>#DIV/0!</v>
      </c>
    </row>
  </sheetData>
  <sheetProtection formatCells="0" formatColumns="0" formatRows="0" insertColumns="0" insertRows="0" deleteColumns="0" deleteRows="0" sort="0" autoFilter="0"/>
  <protectedRanges>
    <protectedRange sqref="C49:D49" name="טווח2_1"/>
    <protectedRange sqref="C50:D50" name="טווח2_3"/>
    <protectedRange sqref="C51:D51" name="טווח2_4"/>
    <protectedRange sqref="C52:D53" name="טווח2_5"/>
  </protectedRanges>
  <mergeCells count="20">
    <mergeCell ref="B2:P2"/>
    <mergeCell ref="B7:P7"/>
    <mergeCell ref="B56:B61"/>
    <mergeCell ref="B34:B41"/>
    <mergeCell ref="B42:B46"/>
    <mergeCell ref="B19:B24"/>
    <mergeCell ref="B54:B55"/>
    <mergeCell ref="B25:B33"/>
    <mergeCell ref="B47:B48"/>
    <mergeCell ref="B74:C74"/>
    <mergeCell ref="B16:C16"/>
    <mergeCell ref="B49:B53"/>
    <mergeCell ref="B91:B96"/>
    <mergeCell ref="B100:B104"/>
    <mergeCell ref="A18:P18"/>
    <mergeCell ref="B87:B90"/>
    <mergeCell ref="B76:P76"/>
    <mergeCell ref="B62:B73"/>
    <mergeCell ref="B97:C97"/>
    <mergeCell ref="B77:B86"/>
  </mergeCells>
  <phoneticPr fontId="2" type="noConversion"/>
  <pageMargins left="0.16" right="0.17" top="0.32" bottom="0.13" header="0.28999999999999998" footer="1.08"/>
  <pageSetup paperSize="9" scale="64" fitToHeight="2" orientation="portrait" r:id="rId1"/>
  <headerFooter alignWithMargins="0"/>
  <ignoredErrors>
    <ignoredError sqref="E16"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Word" ma:contentTypeID="0x010100585CC00854A44B47A668362CCE168B9200FE484DCCF2DDDC4D867758EE237DEA1F" ma:contentTypeVersion="1" ma:contentTypeDescription="A blank Microsoft Word document." ma:contentTypeScope="" ma:versionID="3c6bf9419451a4babd1e216ac24eb99d">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966D225-A828-4819-BF59-A3889AD7F5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2489EFB6-3758-478E-9E2D-B6EAF0626829}">
  <ds:schemaRefs>
    <ds:schemaRef ds:uri="http://schemas.microsoft.com/sharepoint/v3/contenttype/forms"/>
  </ds:schemaRefs>
</ds:datastoreItem>
</file>

<file path=customXml/itemProps3.xml><?xml version="1.0" encoding="utf-8"?>
<ds:datastoreItem xmlns:ds="http://schemas.openxmlformats.org/officeDocument/2006/customXml" ds:itemID="{3EBE2C21-6C6E-41FD-B10B-C3AFB63C025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5</vt:i4>
      </vt:variant>
      <vt:variant>
        <vt:lpstr>טווחים בעלי שם</vt:lpstr>
      </vt:variant>
      <vt:variant>
        <vt:i4>4</vt:i4>
      </vt:variant>
    </vt:vector>
  </HeadingPairs>
  <TitlesOfParts>
    <vt:vector size="9" baseType="lpstr">
      <vt:lpstr>מדריך למשתמשת</vt:lpstr>
      <vt:lpstr>פרטים כלליים</vt:lpstr>
      <vt:lpstr>יעדים</vt:lpstr>
      <vt:lpstr>מאזן והשקעות</vt:lpstr>
      <vt:lpstr>מעקב תזרים</vt:lpstr>
      <vt:lpstr>יעדים!WPrint_Area_W</vt:lpstr>
      <vt:lpstr>'מעקב תזרים'!WPrint_Area_W</vt:lpstr>
      <vt:lpstr>'פרטים כלליים'!WPrint_Area_W</vt:lpstr>
      <vt:lpstr>'מעקב תזרים'!WPrint_TitlesW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Gertel</dc:creator>
  <cp:lastModifiedBy>גד הרלב ייעוץ פיננסי</cp:lastModifiedBy>
  <cp:lastPrinted>2024-04-11T18:56:25Z</cp:lastPrinted>
  <dcterms:created xsi:type="dcterms:W3CDTF">2010-07-21T08:30:17Z</dcterms:created>
  <dcterms:modified xsi:type="dcterms:W3CDTF">2025-12-23T16:40:50Z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0x010100585CC00854A44B47A668362CCE168B9200FE484DCCF2DDDC4D867758EE237DEA1F</vt:lpwstr>
  </property>
  <property fmtid="{D5CDD505-2E9C-101B-9397-08002B2CF9AE}" pid="4" name="Order">
    <vt:r8>903500</vt:r8>
  </property>
</Properties>
</file>